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'ЗФ'!$A$1:$G$92</definedName>
    <definedName name="_xlnm.Print_Area" localSheetId="1">'СФ'!$A$1:$E$55</definedName>
  </definedNames>
  <calcPr fullCalcOnLoad="1"/>
</workbook>
</file>

<file path=xl/sharedStrings.xml><?xml version="1.0" encoding="utf-8"?>
<sst xmlns="http://schemas.openxmlformats.org/spreadsheetml/2006/main" count="175" uniqueCount="153">
  <si>
    <t>Код</t>
  </si>
  <si>
    <t>Назва</t>
  </si>
  <si>
    <t>План на рік (тис.грн.)</t>
  </si>
  <si>
    <t>Виконання плану на рік (%)</t>
  </si>
  <si>
    <t xml:space="preserve">Виконання плану звітного періоду (%)  </t>
  </si>
  <si>
    <t>ДОХОДИ 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</si>
  <si>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</si>
  <si>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</si>
  <si>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 </t>
  </si>
  <si>
    <t>11020200</t>
  </si>
  <si>
    <t>Рентна плата за використання інших природних ресурів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</si>
  <si>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</si>
  <si>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</si>
  <si>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13030000</t>
  </si>
  <si>
    <t>Рентна плата за користування надрами </t>
  </si>
  <si>
    <t>13030100</t>
  </si>
  <si>
    <t>Рентна плата за користування надрами для видобування корисних копалин загальнодержавного значення</t>
  </si>
  <si>
    <t>Місцеві податки</t>
  </si>
  <si>
    <t>Податок на майно</t>
  </si>
  <si>
    <t>18010400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</si>
  <si>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</si>
  <si>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</si>
  <si>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</si>
  <si>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</si>
  <si>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</si>
  <si>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</si>
  <si>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</si>
  <si>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 xml:space="preserve">Єдиний податок </t>
  </si>
  <si>
    <t>18050300</t>
  </si>
  <si>
    <t>18050400</t>
  </si>
  <si>
    <t>Єдиний податок з фізичних осіб</t>
  </si>
  <si>
    <t>18050500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</si>
  <si>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</si>
  <si>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</si>
  <si>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</si>
  <si>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</si>
  <si>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21081100</t>
  </si>
  <si>
    <t>Адміністративні штрафи та інші санкції </t>
  </si>
  <si>
    <t>Адміністративні збори та платежі, доходи від некомерційного та побічного продажу</t>
  </si>
  <si>
    <t>Плата за надання  адміністративних послуг</t>
  </si>
  <si>
    <t xml:space="preserve"> Плата за надання інших адміцністративних послуг</t>
  </si>
  <si>
    <t>22090100</t>
  </si>
  <si>
    <t>Разом власних доходів</t>
  </si>
  <si>
    <t>Офіційні трансферти</t>
  </si>
  <si>
    <t>Дотації   з місцевих бюджетів іншим  місцевим бюджетам</t>
  </si>
  <si>
    <t>Дотації з місцевих бюджетів іншим місцевим бюджетам</t>
  </si>
  <si>
    <t>Інші дотації з місцевого бюджету</t>
  </si>
  <si>
    <t>Всього доходів загального фонду</t>
  </si>
  <si>
    <t>ВИДАТКИ  ЗАГАЛЬНОГО ФОНДУ</t>
  </si>
  <si>
    <t xml:space="preserve"> </t>
  </si>
  <si>
    <t>0100</t>
  </si>
  <si>
    <t>Державне управління</t>
  </si>
  <si>
    <t>3000</t>
  </si>
  <si>
    <t>Соціальний захист та соціальне забезпечення</t>
  </si>
  <si>
    <t>4000</t>
  </si>
  <si>
    <t>Культура і мистецтво</t>
  </si>
  <si>
    <t>6000</t>
  </si>
  <si>
    <t>Житлово-комунальне господарство</t>
  </si>
  <si>
    <t>7000</t>
  </si>
  <si>
    <t>Економічна діяльність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</si>
  <si>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</si>
  <si>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</si>
  <si>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</si>
  <si>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</si>
  <si>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</si>
  <si>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</si>
  <si>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Разом видатків загального фонду</t>
  </si>
  <si>
    <t>Медична субвенція на утримання об'єктів спільного користування</t>
  </si>
  <si>
    <t>Міжбюджетні трансферти</t>
  </si>
  <si>
    <t>9770</t>
  </si>
  <si>
    <t>Інші субвенції з місцевого бюджету</t>
  </si>
  <si>
    <t xml:space="preserve">Всього видатків загального фонду </t>
  </si>
  <si>
    <t>ФІНАНСУВАННЯ ЗАГАЛЬНОГО ФОНДУ</t>
  </si>
  <si>
    <t>Зміни обсягів бюджетних коштів</t>
  </si>
  <si>
    <t>На початок року</t>
  </si>
  <si>
    <t>На кінець періоду</t>
  </si>
  <si>
    <t xml:space="preserve">                в т.ч.</t>
  </si>
  <si>
    <t xml:space="preserve">      на рахунках розпорядників</t>
  </si>
  <si>
    <t xml:space="preserve">      на рахунках обласного бюджету</t>
  </si>
  <si>
    <t xml:space="preserve">                                   в т.ч.        </t>
  </si>
  <si>
    <t xml:space="preserve">         основний рахунок обласного бюджету</t>
  </si>
  <si>
    <t xml:space="preserve">         позичка з ЄКР</t>
  </si>
  <si>
    <t xml:space="preserve">          на фінансування обєктів спільного користування </t>
  </si>
  <si>
    <t xml:space="preserve">         на вирівнювання фінансової забезпеченості місцевих бюджетів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</si>
  <si>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</si>
  <si>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</si>
  <si>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</si>
  <si>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</si>
  <si>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</si>
  <si>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</si>
  <si>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</si>
  <si>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</si>
  <si>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</si>
  <si>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</si>
  <si>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соціально-економічний розвиток окремих територій</t>
  </si>
  <si>
    <t xml:space="preserve">          на часткове відшкодування вартості лікарських засобів для лікування осіб з гіпертонічною хворобою  </t>
  </si>
  <si>
    <t xml:space="preserve">         на центр соціальної реабілітації  дітей-інвалідів </t>
  </si>
  <si>
    <t xml:space="preserve">         на вибори</t>
  </si>
  <si>
    <t xml:space="preserve">         заблоковані в банку "Україна"</t>
  </si>
  <si>
    <t xml:space="preserve">Інші розрахунки </t>
  </si>
  <si>
    <t>Кошти, що передаються із загального фонду бюджету до бюджету розвитку (спеціального фонду)</t>
  </si>
  <si>
    <t>Фінансування за рахунок коштів єдиного казначейського рахунку</t>
  </si>
  <si>
    <t>Всього фінансування загального фонду</t>
  </si>
  <si>
    <t>ДОХОДИ  СПЕЦІАЛЬНОГО ФОНДУ</t>
  </si>
  <si>
    <t>Інші податки та збори</t>
  </si>
  <si>
    <t>Екологічний податок</t>
  </si>
  <si>
    <t>19010100</t>
  </si>
  <si>
    <t>Надходження від викидів забруднюючих речовин в атмосферне повітря стаціонарними джерелами забруднення</t>
  </si>
  <si>
    <t>19010300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</si>
  <si>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</si>
  <si>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Інші неподаткові надходження</t>
  </si>
  <si>
    <t>Власні надходження бюджетних установ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</si>
  <si>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</si>
  <si>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</si>
  <si>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</si>
  <si>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Всього доходів спеціального фонду</t>
  </si>
  <si>
    <t>ВИДАТКИ  СПЕЦІАЛЬНОГО ФОНДУ</t>
  </si>
  <si>
    <t>8330</t>
  </si>
  <si>
    <t>Інша діяльність у сфері екології та охорони природних ресурсів</t>
  </si>
  <si>
    <t>Разом видатків спеціального фонду</t>
  </si>
  <si>
    <t>9750</t>
  </si>
  <si>
    <t>Субвенція з місцевого бюджету на співфінансування інвестиційних проектів</t>
  </si>
  <si>
    <t>Всього видатків спеціального фонду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</si>
  <si>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</si>
  <si>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</si>
  <si>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</si>
  <si>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</si>
  <si>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</si>
  <si>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</si>
  <si>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</si>
  <si>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</si>
  <si>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</si>
  <si>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</si>
  <si>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</si>
  <si>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</si>
  <si>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</si>
  <si>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</si>
  <si>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</si>
  <si>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</si>
  <si>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</si>
  <si>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Цільові фонди</t>
  </si>
  <si>
    <t>Виконано за звітний період (.грн.)</t>
  </si>
  <si>
    <t>План на звітний період (.грн.)</t>
  </si>
  <si>
    <t>7691</t>
  </si>
  <si>
    <t xml:space="preserve">Виконання заходів за рахунок цільових фондів, утворених Верховною Радою Автономної Республіки Крим, органами місцевого </t>
  </si>
  <si>
    <t>План на рік (грн.)</t>
  </si>
  <si>
    <t>Виконано за звітний період (грн.)</t>
  </si>
  <si>
    <t>Рішення виконавчого комітету міської ради</t>
  </si>
  <si>
    <t>Звіт про виконання бюджету Бучківської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</si>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</sst>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000000"/>
    <numFmt numFmtId="183" formatCode="#,##0.00000"/>
    <numFmt numFmtId="184" formatCode="0.0"/>
  </numFmts>
  <fonts count="5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4"/>
      <name val="Times New Roman"/>
      <family val="1"/>
    </font>
    <font>
      <sz val="16"/>
      <color indexed="10"/>
      <name val="Arial Cyr"/>
      <family val="0"/>
    </font>
    <font>
      <sz val="14"/>
      <name val="Arial Cyr"/>
      <family val="0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4"/>
      <name val="Arial Cyr"/>
      <family val="0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sz val="12"/>
      <name val="Arial Cyr"/>
      <family val="0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18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right" vertical="top" wrapText="1"/>
      <protection locked="0"/>
    </xf>
    <xf numFmtId="0" fontId="4" fillId="33" borderId="10" xfId="0" applyNumberFormat="1" applyFont="1" applyFill="1" applyBorder="1" applyAlignment="1" applyProtection="1">
      <alignment horizontal="right" shrinkToFi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1" fontId="7" fillId="33" borderId="11" xfId="0" applyNumberFormat="1" applyFont="1" applyFill="1" applyBorder="1" applyAlignment="1">
      <alignment horizontal="right" wrapText="1" shrinkToFit="1"/>
    </xf>
    <xf numFmtId="180" fontId="7" fillId="33" borderId="11" xfId="0" applyNumberFormat="1" applyFont="1" applyFill="1" applyBorder="1" applyAlignment="1">
      <alignment horizontal="right" wrapText="1" shrinkToFit="1"/>
    </xf>
    <xf numFmtId="0" fontId="8" fillId="0" borderId="0" xfId="0" applyFont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righ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1" fontId="7" fillId="0" borderId="16" xfId="0" applyNumberFormat="1" applyFont="1" applyFill="1" applyBorder="1" applyAlignment="1" applyProtection="1">
      <alignment wrapText="1"/>
      <protection/>
    </xf>
    <xf numFmtId="180" fontId="7" fillId="0" borderId="16" xfId="0" applyNumberFormat="1" applyFont="1" applyFill="1" applyBorder="1" applyAlignment="1" applyProtection="1">
      <alignment wrapText="1"/>
      <protection/>
    </xf>
    <xf numFmtId="180" fontId="7" fillId="0" borderId="17" xfId="0" applyNumberFormat="1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right" vertical="top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1" fontId="6" fillId="0" borderId="18" xfId="0" applyNumberFormat="1" applyFont="1" applyFill="1" applyBorder="1" applyAlignment="1">
      <alignment horizontal="right" wrapText="1" shrinkToFit="1"/>
    </xf>
    <xf numFmtId="1" fontId="6" fillId="0" borderId="18" xfId="0" applyNumberFormat="1" applyFont="1" applyFill="1" applyBorder="1" applyAlignment="1">
      <alignment horizontal="right"/>
    </xf>
    <xf numFmtId="180" fontId="6" fillId="0" borderId="18" xfId="0" applyNumberFormat="1" applyFont="1" applyFill="1" applyBorder="1" applyAlignment="1">
      <alignment horizontal="right" wrapText="1" shrinkToFit="1"/>
    </xf>
    <xf numFmtId="180" fontId="8" fillId="0" borderId="0" xfId="0" applyNumberFormat="1" applyFont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1" fontId="7" fillId="0" borderId="18" xfId="0" applyNumberFormat="1" applyFont="1" applyFill="1" applyBorder="1" applyAlignment="1" applyProtection="1">
      <alignment wrapText="1"/>
      <protection/>
    </xf>
    <xf numFmtId="180" fontId="7" fillId="0" borderId="18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9" fillId="0" borderId="18" xfId="0" applyFont="1" applyBorder="1" applyAlignment="1">
      <alignment wrapText="1"/>
    </xf>
    <xf numFmtId="1" fontId="6" fillId="0" borderId="18" xfId="0" applyNumberFormat="1" applyFont="1" applyFill="1" applyBorder="1" applyAlignment="1" applyProtection="1">
      <alignment wrapText="1"/>
      <protection/>
    </xf>
    <xf numFmtId="180" fontId="6" fillId="0" borderId="18" xfId="0" applyNumberFormat="1" applyFont="1" applyFill="1" applyBorder="1" applyAlignment="1" applyProtection="1">
      <alignment wrapText="1"/>
      <protection/>
    </xf>
    <xf numFmtId="180" fontId="6" fillId="0" borderId="0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1" fontId="7" fillId="0" borderId="18" xfId="0" applyNumberFormat="1" applyFont="1" applyFill="1" applyBorder="1" applyAlignment="1">
      <alignment horizontal="right" wrapText="1" shrinkToFit="1"/>
    </xf>
    <xf numFmtId="180" fontId="7" fillId="0" borderId="18" xfId="0" applyNumberFormat="1" applyFont="1" applyFill="1" applyBorder="1" applyAlignment="1">
      <alignment horizontal="right" wrapText="1" shrinkToFit="1"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18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/>
      <protection locked="0"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1" fontId="6" fillId="0" borderId="19" xfId="0" applyNumberFormat="1" applyFont="1" applyFill="1" applyBorder="1" applyAlignment="1">
      <alignment horizontal="right" wrapText="1" shrinkToFit="1"/>
    </xf>
    <xf numFmtId="1" fontId="6" fillId="0" borderId="19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right" wrapText="1" shrinkToFit="1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0" fontId="2" fillId="34" borderId="20" xfId="0" applyFont="1" applyFill="1" applyBorder="1" applyAlignment="1" applyProtection="1">
      <alignment horizontal="right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1" fontId="7" fillId="34" borderId="22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3" borderId="23" xfId="0" applyNumberFormat="1" applyFont="1" applyFill="1" applyBorder="1" applyAlignment="1" applyProtection="1">
      <alignment horizontal="right" shrinkToFi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1" fontId="6" fillId="0" borderId="18" xfId="0" applyNumberFormat="1" applyFont="1" applyFill="1" applyBorder="1" applyAlignment="1" applyProtection="1">
      <alignment horizontal="right" wrapText="1"/>
      <protection/>
    </xf>
    <xf numFmtId="2" fontId="6" fillId="0" borderId="18" xfId="0" applyNumberFormat="1" applyFont="1" applyFill="1" applyBorder="1" applyAlignment="1">
      <alignment horizontal="right"/>
    </xf>
    <xf numFmtId="181" fontId="8" fillId="0" borderId="0" xfId="0" applyNumberFormat="1" applyFont="1" applyAlignment="1" applyProtection="1">
      <alignment/>
      <protection locked="0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2" fontId="7" fillId="0" borderId="18" xfId="0" applyNumberFormat="1" applyFont="1" applyFill="1" applyBorder="1" applyAlignment="1" applyProtection="1">
      <alignment wrapText="1"/>
      <protection/>
    </xf>
    <xf numFmtId="2" fontId="6" fillId="0" borderId="18" xfId="0" applyNumberFormat="1" applyFont="1" applyFill="1" applyBorder="1" applyAlignment="1" applyProtection="1">
      <alignment wrapText="1"/>
      <protection/>
    </xf>
    <xf numFmtId="0" fontId="9" fillId="0" borderId="18" xfId="0" applyFont="1" applyBorder="1" applyAlignment="1">
      <alignment/>
    </xf>
    <xf numFmtId="1" fontId="6" fillId="0" borderId="18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Fill="1" applyBorder="1" applyAlignment="1" applyProtection="1">
      <alignment vertical="top" wrapText="1"/>
      <protection locked="0"/>
    </xf>
    <xf numFmtId="1" fontId="7" fillId="0" borderId="18" xfId="0" applyNumberFormat="1" applyFont="1" applyFill="1" applyBorder="1" applyAlignment="1" applyProtection="1">
      <alignment horizontal="right"/>
      <protection/>
    </xf>
    <xf numFmtId="2" fontId="7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Font="1" applyBorder="1" applyAlignment="1">
      <alignment wrapText="1"/>
    </xf>
    <xf numFmtId="0" fontId="2" fillId="34" borderId="10" xfId="0" applyFont="1" applyFill="1" applyBorder="1" applyAlignment="1" applyProtection="1">
      <alignment horizontal="right" vertic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1" fontId="7" fillId="34" borderId="11" xfId="0" applyNumberFormat="1" applyFont="1" applyFill="1" applyBorder="1" applyAlignment="1" applyProtection="1">
      <alignment vertical="center" shrinkToFit="1"/>
      <protection/>
    </xf>
    <xf numFmtId="182" fontId="2" fillId="0" borderId="23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" fontId="8" fillId="0" borderId="24" xfId="0" applyNumberFormat="1" applyFont="1" applyFill="1" applyBorder="1" applyAlignment="1" applyProtection="1">
      <alignment vertical="center" wrapText="1"/>
      <protection hidden="1"/>
    </xf>
    <xf numFmtId="1" fontId="8" fillId="0" borderId="11" xfId="0" applyNumberFormat="1" applyFont="1" applyFill="1" applyBorder="1" applyAlignment="1" applyProtection="1">
      <alignment vertical="center" wrapText="1"/>
      <protection hidden="1"/>
    </xf>
    <xf numFmtId="1" fontId="8" fillId="0" borderId="25" xfId="0" applyNumberFormat="1" applyFont="1" applyFill="1" applyBorder="1" applyAlignment="1" applyProtection="1">
      <alignment vertical="center" wrapText="1"/>
      <protection hidden="1"/>
    </xf>
    <xf numFmtId="180" fontId="8" fillId="0" borderId="25" xfId="0" applyNumberFormat="1" applyFont="1" applyFill="1" applyBorder="1" applyAlignment="1" applyProtection="1">
      <alignment vertical="center" wrapText="1"/>
      <protection hidden="1"/>
    </xf>
    <xf numFmtId="180" fontId="10" fillId="0" borderId="26" xfId="52" applyNumberFormat="1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23" xfId="0" applyNumberFormat="1" applyFont="1" applyFill="1" applyBorder="1" applyAlignment="1" applyProtection="1">
      <alignment horizontal="right" vertical="top"/>
      <protection hidden="1"/>
    </xf>
    <xf numFmtId="0" fontId="2" fillId="0" borderId="25" xfId="0" applyFont="1" applyFill="1" applyBorder="1" applyAlignment="1" applyProtection="1">
      <alignment horizontal="left" vertical="top"/>
      <protection hidden="1"/>
    </xf>
    <xf numFmtId="1" fontId="6" fillId="0" borderId="24" xfId="0" applyNumberFormat="1" applyFont="1" applyFill="1" applyBorder="1" applyAlignment="1" applyProtection="1">
      <alignment horizontal="right"/>
      <protection hidden="1"/>
    </xf>
    <xf numFmtId="1" fontId="6" fillId="0" borderId="25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2" fillId="0" borderId="27" xfId="0" applyNumberFormat="1" applyFont="1" applyFill="1" applyBorder="1" applyAlignment="1" applyProtection="1">
      <alignment horizontal="right" vertical="top"/>
      <protection hidden="1"/>
    </xf>
    <xf numFmtId="0" fontId="2" fillId="0" borderId="18" xfId="0" applyFont="1" applyFill="1" applyBorder="1" applyAlignment="1" applyProtection="1">
      <alignment horizontal="left" vertical="top" wrapText="1"/>
      <protection hidden="1"/>
    </xf>
    <xf numFmtId="1" fontId="6" fillId="0" borderId="28" xfId="0" applyNumberFormat="1" applyFont="1" applyFill="1" applyBorder="1" applyAlignment="1" applyProtection="1">
      <alignment horizontal="right"/>
      <protection hidden="1"/>
    </xf>
    <xf numFmtId="1" fontId="6" fillId="0" borderId="18" xfId="0" applyNumberFormat="1" applyFont="1" applyFill="1" applyBorder="1" applyAlignment="1" applyProtection="1">
      <alignment horizontal="right"/>
      <protection hidden="1"/>
    </xf>
    <xf numFmtId="180" fontId="12" fillId="0" borderId="0" xfId="0" applyNumberFormat="1" applyFont="1" applyAlignment="1">
      <alignment/>
    </xf>
    <xf numFmtId="49" fontId="2" fillId="0" borderId="29" xfId="0" applyNumberFormat="1" applyFont="1" applyFill="1" applyBorder="1" applyAlignment="1" applyProtection="1">
      <alignment horizontal="right" vertical="top"/>
      <protection hidden="1"/>
    </xf>
    <xf numFmtId="0" fontId="2" fillId="0" borderId="19" xfId="0" applyFont="1" applyFill="1" applyBorder="1" applyAlignment="1" applyProtection="1">
      <alignment horizontal="left" vertical="top" wrapText="1"/>
      <protection hidden="1"/>
    </xf>
    <xf numFmtId="180" fontId="8" fillId="0" borderId="0" xfId="0" applyNumberFormat="1" applyFont="1" applyFill="1" applyBorder="1" applyAlignment="1" applyProtection="1">
      <alignment horizontal="right"/>
      <protection hidden="1"/>
    </xf>
    <xf numFmtId="49" fontId="4" fillId="0" borderId="27" xfId="0" applyNumberFormat="1" applyFont="1" applyFill="1" applyBorder="1" applyAlignment="1" applyProtection="1">
      <alignment horizontal="right" vertical="top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2" fillId="0" borderId="16" xfId="0" applyFont="1" applyFill="1" applyBorder="1" applyAlignment="1" applyProtection="1">
      <alignment horizontal="left" vertical="top" wrapText="1"/>
      <protection hidden="1"/>
    </xf>
    <xf numFmtId="182" fontId="4" fillId="34" borderId="20" xfId="0" applyNumberFormat="1" applyFont="1" applyFill="1" applyBorder="1" applyAlignment="1" applyProtection="1">
      <alignment horizontal="right" vertical="center" wrapText="1"/>
      <protection hidden="1"/>
    </xf>
    <xf numFmtId="49" fontId="4" fillId="34" borderId="22" xfId="0" applyNumberFormat="1" applyFont="1" applyFill="1" applyBorder="1" applyAlignment="1" applyProtection="1">
      <alignment horizontal="center" vertical="center" wrapText="1"/>
      <protection hidden="1"/>
    </xf>
    <xf numFmtId="1" fontId="7" fillId="34" borderId="22" xfId="0" applyNumberFormat="1" applyFont="1" applyFill="1" applyBorder="1" applyAlignment="1" applyProtection="1">
      <alignment horizontal="right" vertical="center"/>
      <protection hidden="1"/>
    </xf>
    <xf numFmtId="180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82" fontId="2" fillId="0" borderId="30" xfId="0" applyNumberFormat="1" applyFont="1" applyFill="1" applyBorder="1" applyAlignment="1" applyProtection="1">
      <alignment horizontal="right" vertical="top" wrapText="1"/>
      <protection hidden="1"/>
    </xf>
    <xf numFmtId="10" fontId="2" fillId="0" borderId="31" xfId="0" applyNumberFormat="1" applyFont="1" applyFill="1" applyBorder="1" applyAlignment="1" applyProtection="1">
      <alignment horizontal="left" vertical="top" wrapText="1"/>
      <protection hidden="1"/>
    </xf>
    <xf numFmtId="1" fontId="6" fillId="0" borderId="32" xfId="0" applyNumberFormat="1" applyFont="1" applyFill="1" applyBorder="1" applyAlignment="1" applyProtection="1">
      <alignment horizontal="right" wrapText="1"/>
      <protection hidden="1"/>
    </xf>
    <xf numFmtId="1" fontId="6" fillId="0" borderId="31" xfId="0" applyNumberFormat="1" applyFont="1" applyFill="1" applyBorder="1" applyAlignment="1" applyProtection="1">
      <alignment horizontal="right" wrapText="1"/>
      <protection hidden="1"/>
    </xf>
    <xf numFmtId="49" fontId="4" fillId="0" borderId="18" xfId="0" applyNumberFormat="1" applyFont="1" applyFill="1" applyBorder="1" applyAlignment="1" applyProtection="1">
      <alignment horizontal="right" vertical="top" wrapText="1"/>
      <protection hidden="1"/>
    </xf>
    <xf numFmtId="10" fontId="4" fillId="0" borderId="18" xfId="0" applyNumberFormat="1" applyFont="1" applyFill="1" applyBorder="1" applyAlignment="1" applyProtection="1">
      <alignment horizontal="left" vertical="top" wrapText="1"/>
      <protection hidden="1"/>
    </xf>
    <xf numFmtId="1" fontId="6" fillId="0" borderId="18" xfId="0" applyNumberFormat="1" applyFont="1" applyFill="1" applyBorder="1" applyAlignment="1" applyProtection="1">
      <alignment horizontal="right" wrapText="1"/>
      <protection hidden="1"/>
    </xf>
    <xf numFmtId="49" fontId="2" fillId="0" borderId="18" xfId="0" applyNumberFormat="1" applyFont="1" applyFill="1" applyBorder="1" applyAlignment="1" applyProtection="1">
      <alignment horizontal="right" vertical="top" wrapText="1"/>
      <protection hidden="1"/>
    </xf>
    <xf numFmtId="10" fontId="2" fillId="0" borderId="18" xfId="0" applyNumberFormat="1" applyFont="1" applyFill="1" applyBorder="1" applyAlignment="1" applyProtection="1">
      <alignment horizontal="left" vertical="top" wrapText="1"/>
      <protection hidden="1"/>
    </xf>
    <xf numFmtId="182" fontId="4" fillId="34" borderId="33" xfId="0" applyNumberFormat="1" applyFont="1" applyFill="1" applyBorder="1" applyAlignment="1" applyProtection="1">
      <alignment horizontal="right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1" fontId="7" fillId="34" borderId="14" xfId="0" applyNumberFormat="1" applyFont="1" applyFill="1" applyBorder="1" applyAlignment="1" applyProtection="1">
      <alignment horizontal="right" vertical="center"/>
      <protection hidden="1"/>
    </xf>
    <xf numFmtId="180" fontId="12" fillId="0" borderId="0" xfId="0" applyNumberFormat="1" applyFont="1" applyFill="1" applyAlignment="1">
      <alignment vertical="center"/>
    </xf>
    <xf numFmtId="182" fontId="4" fillId="0" borderId="33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80" fontId="10" fillId="0" borderId="14" xfId="0" applyNumberFormat="1" applyFont="1" applyFill="1" applyBorder="1" applyAlignment="1" applyProtection="1">
      <alignment horizontal="right" vertical="center" wrapText="1"/>
      <protection hidden="1"/>
    </xf>
    <xf numFmtId="180" fontId="10" fillId="0" borderId="11" xfId="0" applyNumberFormat="1" applyFont="1" applyFill="1" applyBorder="1" applyAlignment="1" applyProtection="1">
      <alignment horizontal="right" vertical="center" wrapText="1"/>
      <protection hidden="1"/>
    </xf>
    <xf numFmtId="180" fontId="10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vertical="center"/>
    </xf>
    <xf numFmtId="49" fontId="2" fillId="0" borderId="15" xfId="0" applyNumberFormat="1" applyFont="1" applyFill="1" applyBorder="1" applyAlignment="1" applyProtection="1">
      <alignment horizontal="right" vertical="top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180" fontId="6" fillId="0" borderId="16" xfId="0" applyNumberFormat="1" applyFont="1" applyFill="1" applyBorder="1" applyAlignment="1">
      <alignment horizontal="right" wrapText="1" shrinkToFit="1"/>
    </xf>
    <xf numFmtId="0" fontId="13" fillId="0" borderId="34" xfId="0" applyFont="1" applyBorder="1" applyAlignment="1">
      <alignment/>
    </xf>
    <xf numFmtId="180" fontId="6" fillId="0" borderId="16" xfId="0" applyNumberFormat="1" applyFont="1" applyFill="1" applyBorder="1" applyAlignment="1">
      <alignment horizontal="right"/>
    </xf>
    <xf numFmtId="180" fontId="8" fillId="0" borderId="16" xfId="0" applyNumberFormat="1" applyFont="1" applyFill="1" applyBorder="1" applyAlignment="1">
      <alignment horizontal="right" wrapText="1" shrinkToFit="1"/>
    </xf>
    <xf numFmtId="180" fontId="8" fillId="0" borderId="35" xfId="0" applyNumberFormat="1" applyFont="1" applyFill="1" applyBorder="1" applyAlignment="1">
      <alignment horizontal="right" wrapText="1" shrinkToFit="1"/>
    </xf>
    <xf numFmtId="49" fontId="2" fillId="0" borderId="36" xfId="0" applyNumberFormat="1" applyFont="1" applyFill="1" applyBorder="1" applyAlignment="1" applyProtection="1">
      <alignment horizontal="right" vertical="top"/>
      <protection/>
    </xf>
    <xf numFmtId="0" fontId="2" fillId="0" borderId="31" xfId="0" applyFont="1" applyFill="1" applyBorder="1" applyAlignment="1" applyProtection="1">
      <alignment horizontal="left" vertical="top" wrapText="1"/>
      <protection/>
    </xf>
    <xf numFmtId="180" fontId="6" fillId="0" borderId="31" xfId="0" applyNumberFormat="1" applyFont="1" applyFill="1" applyBorder="1" applyAlignment="1">
      <alignment horizontal="right" wrapText="1" shrinkToFit="1"/>
    </xf>
    <xf numFmtId="180" fontId="6" fillId="0" borderId="31" xfId="0" applyNumberFormat="1" applyFont="1" applyFill="1" applyBorder="1" applyAlignment="1">
      <alignment horizontal="right"/>
    </xf>
    <xf numFmtId="180" fontId="8" fillId="0" borderId="31" xfId="0" applyNumberFormat="1" applyFont="1" applyFill="1" applyBorder="1" applyAlignment="1">
      <alignment horizontal="right" wrapText="1" shrinkToFit="1"/>
    </xf>
    <xf numFmtId="180" fontId="8" fillId="0" borderId="37" xfId="0" applyNumberFormat="1" applyFont="1" applyFill="1" applyBorder="1" applyAlignment="1">
      <alignment horizontal="right" wrapText="1" shrinkToFit="1"/>
    </xf>
    <xf numFmtId="180" fontId="8" fillId="0" borderId="0" xfId="0" applyNumberFormat="1" applyFont="1" applyFill="1" applyBorder="1" applyAlignment="1" applyProtection="1">
      <alignment horizontal="right" wrapText="1"/>
      <protection hidden="1"/>
    </xf>
    <xf numFmtId="49" fontId="9" fillId="0" borderId="36" xfId="0" applyNumberFormat="1" applyFont="1" applyFill="1" applyBorder="1" applyAlignment="1" applyProtection="1">
      <alignment horizontal="right" vertical="top"/>
      <protection/>
    </xf>
    <xf numFmtId="0" fontId="15" fillId="0" borderId="31" xfId="0" applyFont="1" applyFill="1" applyBorder="1" applyAlignment="1" applyProtection="1">
      <alignment horizontal="left" vertical="top" wrapText="1"/>
      <protection/>
    </xf>
    <xf numFmtId="180" fontId="16" fillId="0" borderId="31" xfId="0" applyNumberFormat="1" applyFont="1" applyFill="1" applyBorder="1" applyAlignment="1">
      <alignment horizontal="right" wrapText="1" shrinkToFit="1"/>
    </xf>
    <xf numFmtId="180" fontId="16" fillId="0" borderId="31" xfId="0" applyNumberFormat="1" applyFont="1" applyFill="1" applyBorder="1" applyAlignment="1">
      <alignment horizontal="right"/>
    </xf>
    <xf numFmtId="180" fontId="17" fillId="0" borderId="31" xfId="0" applyNumberFormat="1" applyFont="1" applyFill="1" applyBorder="1" applyAlignment="1">
      <alignment horizontal="right" wrapText="1" shrinkToFit="1"/>
    </xf>
    <xf numFmtId="180" fontId="17" fillId="0" borderId="37" xfId="0" applyNumberFormat="1" applyFont="1" applyFill="1" applyBorder="1" applyAlignment="1">
      <alignment horizontal="right" wrapText="1" shrinkToFit="1"/>
    </xf>
    <xf numFmtId="18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49" fontId="2" fillId="0" borderId="38" xfId="0" applyNumberFormat="1" applyFont="1" applyFill="1" applyBorder="1" applyAlignment="1" applyProtection="1">
      <alignment horizontal="right" vertical="top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180" fontId="6" fillId="0" borderId="19" xfId="0" applyNumberFormat="1" applyFont="1" applyFill="1" applyBorder="1" applyAlignment="1">
      <alignment horizontal="right" wrapText="1" shrinkToFit="1"/>
    </xf>
    <xf numFmtId="180" fontId="6" fillId="0" borderId="39" xfId="0" applyNumberFormat="1" applyFont="1" applyFill="1" applyBorder="1" applyAlignment="1">
      <alignment horizontal="right"/>
    </xf>
    <xf numFmtId="180" fontId="8" fillId="0" borderId="19" xfId="0" applyNumberFormat="1" applyFont="1" applyFill="1" applyBorder="1" applyAlignment="1">
      <alignment horizontal="right" wrapText="1" shrinkToFit="1"/>
    </xf>
    <xf numFmtId="180" fontId="8" fillId="0" borderId="40" xfId="0" applyNumberFormat="1" applyFont="1" applyFill="1" applyBorder="1" applyAlignment="1">
      <alignment horizontal="right" wrapText="1" shrinkToFit="1"/>
    </xf>
    <xf numFmtId="182" fontId="4" fillId="34" borderId="33" xfId="0" applyNumberFormat="1" applyFont="1" applyFill="1" applyBorder="1" applyAlignment="1" applyProtection="1">
      <alignment horizontal="right" vertical="center" wrapText="1"/>
      <protection hidden="1"/>
    </xf>
    <xf numFmtId="180" fontId="7" fillId="34" borderId="14" xfId="0" applyNumberFormat="1" applyFont="1" applyFill="1" applyBorder="1" applyAlignment="1" applyProtection="1">
      <alignment horizontal="right" vertical="center" wrapText="1"/>
      <protection hidden="1"/>
    </xf>
    <xf numFmtId="180" fontId="10" fillId="34" borderId="14" xfId="0" applyNumberFormat="1" applyFont="1" applyFill="1" applyBorder="1" applyAlignment="1" applyProtection="1">
      <alignment horizontal="right" vertical="center" wrapText="1"/>
      <protection hidden="1"/>
    </xf>
    <xf numFmtId="180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" fontId="7" fillId="0" borderId="14" xfId="0" applyNumberFormat="1" applyFont="1" applyFill="1" applyBorder="1" applyAlignment="1">
      <alignment horizontal="right" vertical="center"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right" vertical="center" wrapText="1"/>
    </xf>
    <xf numFmtId="1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184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/>
    </xf>
    <xf numFmtId="180" fontId="7" fillId="33" borderId="13" xfId="0" applyNumberFormat="1" applyFont="1" applyFill="1" applyBorder="1" applyAlignment="1">
      <alignment horizontal="right" wrapText="1" shrinkToFit="1"/>
    </xf>
    <xf numFmtId="0" fontId="4" fillId="0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1" fontId="7" fillId="0" borderId="16" xfId="0" applyNumberFormat="1" applyFont="1" applyFill="1" applyBorder="1" applyAlignment="1">
      <alignment horizontal="right" wrapText="1" shrinkToFit="1"/>
    </xf>
    <xf numFmtId="180" fontId="7" fillId="0" borderId="16" xfId="0" applyNumberFormat="1" applyFont="1" applyFill="1" applyBorder="1" applyAlignment="1">
      <alignment horizontal="right" wrapText="1" shrinkToFit="1"/>
    </xf>
    <xf numFmtId="0" fontId="9" fillId="0" borderId="18" xfId="0" applyNumberFormat="1" applyFont="1" applyFill="1" applyBorder="1" applyAlignment="1" applyProtection="1">
      <alignment horizontal="right" shrinkToFi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right" vertical="top" wrapText="1"/>
      <protection locked="0"/>
    </xf>
    <xf numFmtId="0" fontId="4" fillId="0" borderId="19" xfId="0" applyFont="1" applyFill="1" applyBorder="1" applyAlignment="1" applyProtection="1">
      <alignment horizontal="left" vertical="top"/>
      <protection hidden="1" locked="0"/>
    </xf>
    <xf numFmtId="1" fontId="7" fillId="0" borderId="18" xfId="0" applyNumberFormat="1" applyFont="1" applyFill="1" applyBorder="1" applyAlignment="1" applyProtection="1">
      <alignment horizontal="right"/>
      <protection hidden="1" locked="0"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left" vertical="top" wrapText="1"/>
      <protection/>
    </xf>
    <xf numFmtId="1" fontId="9" fillId="0" borderId="18" xfId="0" applyNumberFormat="1" applyFont="1" applyFill="1" applyBorder="1" applyAlignment="1" applyProtection="1">
      <alignment horizontal="right"/>
      <protection hidden="1" locked="0"/>
    </xf>
    <xf numFmtId="180" fontId="9" fillId="0" borderId="18" xfId="0" applyNumberFormat="1" applyFont="1" applyFill="1" applyBorder="1" applyAlignment="1">
      <alignment horizontal="right" wrapText="1" shrinkToFit="1"/>
    </xf>
    <xf numFmtId="0" fontId="9" fillId="0" borderId="0" xfId="0" applyFont="1" applyAlignment="1" applyProtection="1">
      <alignment vertical="center"/>
      <protection locked="0"/>
    </xf>
    <xf numFmtId="0" fontId="15" fillId="0" borderId="18" xfId="0" applyNumberFormat="1" applyFont="1" applyFill="1" applyBorder="1" applyAlignment="1" applyProtection="1">
      <alignment horizontal="center" vertical="top"/>
      <protection/>
    </xf>
    <xf numFmtId="0" fontId="9" fillId="0" borderId="16" xfId="0" applyFont="1" applyFill="1" applyBorder="1" applyAlignment="1">
      <alignment horizontal="left" wrapText="1"/>
    </xf>
    <xf numFmtId="1" fontId="16" fillId="0" borderId="18" xfId="0" applyNumberFormat="1" applyFont="1" applyFill="1" applyBorder="1" applyAlignment="1" applyProtection="1">
      <alignment horizontal="right"/>
      <protection hidden="1" locked="0"/>
    </xf>
    <xf numFmtId="180" fontId="16" fillId="0" borderId="18" xfId="0" applyNumberFormat="1" applyFont="1" applyFill="1" applyBorder="1" applyAlignment="1">
      <alignment horizontal="right" wrapText="1" shrinkToFit="1"/>
    </xf>
    <xf numFmtId="0" fontId="9" fillId="0" borderId="0" xfId="0" applyFont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" fontId="7" fillId="34" borderId="11" xfId="0" applyNumberFormat="1" applyFont="1" applyFill="1" applyBorder="1" applyAlignment="1" applyProtection="1">
      <alignment vertical="center" wrapText="1"/>
      <protection/>
    </xf>
    <xf numFmtId="180" fontId="7" fillId="34" borderId="13" xfId="0" applyNumberFormat="1" applyFont="1" applyFill="1" applyBorder="1" applyAlignment="1" applyProtection="1">
      <alignment vertical="center" wrapText="1"/>
      <protection/>
    </xf>
    <xf numFmtId="182" fontId="4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11" xfId="0" applyFont="1" applyFill="1" applyBorder="1" applyAlignment="1" applyProtection="1">
      <alignment horizontal="center" vertical="center" wrapText="1"/>
      <protection hidden="1" locked="0"/>
    </xf>
    <xf numFmtId="1" fontId="7" fillId="34" borderId="11" xfId="0" applyNumberFormat="1" applyFont="1" applyFill="1" applyBorder="1" applyAlignment="1" applyProtection="1">
      <alignment vertical="center"/>
      <protection hidden="1"/>
    </xf>
    <xf numFmtId="180" fontId="7" fillId="34" borderId="13" xfId="0" applyNumberFormat="1" applyFont="1" applyFill="1" applyBorder="1" applyAlignment="1" applyProtection="1">
      <alignment horizontal="right" vertical="center"/>
      <protection hidden="1"/>
    </xf>
    <xf numFmtId="182" fontId="2" fillId="0" borderId="33" xfId="0" applyNumberFormat="1" applyFont="1" applyFill="1" applyBorder="1" applyAlignment="1" applyProtection="1">
      <alignment horizontal="right" vertical="center" wrapText="1"/>
      <protection hidden="1"/>
    </xf>
    <xf numFmtId="180" fontId="6" fillId="0" borderId="14" xfId="0" applyNumberFormat="1" applyFont="1" applyFill="1" applyBorder="1" applyAlignment="1" applyProtection="1">
      <alignment vertical="center" wrapText="1"/>
      <protection hidden="1"/>
    </xf>
    <xf numFmtId="180" fontId="6" fillId="0" borderId="11" xfId="0" applyNumberFormat="1" applyFont="1" applyFill="1" applyBorder="1" applyAlignment="1" applyProtection="1">
      <alignment vertical="center" wrapText="1"/>
      <protection hidden="1"/>
    </xf>
    <xf numFmtId="180" fontId="6" fillId="0" borderId="13" xfId="0" applyNumberFormat="1" applyFont="1" applyFill="1" applyBorder="1" applyAlignment="1" applyProtection="1">
      <alignment vertical="center" wrapText="1"/>
      <protection hidden="1"/>
    </xf>
    <xf numFmtId="180" fontId="23" fillId="0" borderId="0" xfId="0" applyNumberFormat="1" applyFont="1" applyFill="1" applyBorder="1" applyAlignment="1" applyProtection="1">
      <alignment horizontal="right" wrapText="1"/>
      <protection hidden="1"/>
    </xf>
    <xf numFmtId="1" fontId="6" fillId="0" borderId="31" xfId="0" applyNumberFormat="1" applyFont="1" applyFill="1" applyBorder="1" applyAlignment="1" applyProtection="1">
      <alignment horizontal="right"/>
      <protection hidden="1"/>
    </xf>
    <xf numFmtId="180" fontId="6" fillId="0" borderId="41" xfId="0" applyNumberFormat="1" applyFont="1" applyFill="1" applyBorder="1" applyAlignment="1" applyProtection="1">
      <alignment horizontal="right" wrapText="1"/>
      <protection hidden="1"/>
    </xf>
    <xf numFmtId="0" fontId="2" fillId="0" borderId="16" xfId="0" applyFont="1" applyFill="1" applyBorder="1" applyAlignment="1" applyProtection="1">
      <alignment horizontal="left" vertical="top" wrapText="1"/>
      <protection hidden="1"/>
    </xf>
    <xf numFmtId="1" fontId="6" fillId="0" borderId="42" xfId="0" applyNumberFormat="1" applyFont="1" applyFill="1" applyBorder="1" applyAlignment="1" applyProtection="1">
      <alignment horizontal="right"/>
      <protection hidden="1"/>
    </xf>
    <xf numFmtId="180" fontId="13" fillId="0" borderId="0" xfId="0" applyNumberFormat="1" applyFont="1" applyFill="1" applyAlignment="1">
      <alignment vertical="center"/>
    </xf>
    <xf numFmtId="49" fontId="4" fillId="0" borderId="43" xfId="0" applyNumberFormat="1" applyFont="1" applyFill="1" applyBorder="1" applyAlignment="1" applyProtection="1">
      <alignment horizontal="right" vertical="top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49" fontId="2" fillId="0" borderId="18" xfId="0" applyNumberFormat="1" applyFont="1" applyFill="1" applyBorder="1" applyAlignment="1" applyProtection="1">
      <alignment horizontal="right" vertical="top"/>
      <protection hidden="1"/>
    </xf>
    <xf numFmtId="0" fontId="2" fillId="0" borderId="18" xfId="0" applyFont="1" applyFill="1" applyBorder="1" applyAlignment="1" applyProtection="1">
      <alignment horizontal="left" vertical="top" wrapText="1"/>
      <protection hidden="1"/>
    </xf>
    <xf numFmtId="180" fontId="7" fillId="34" borderId="44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20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6" fillId="0" borderId="45" xfId="0" applyNumberFormat="1" applyFont="1" applyFill="1" applyBorder="1" applyAlignment="1" applyProtection="1">
      <alignment horizontal="right" vertical="center"/>
      <protection hidden="1"/>
    </xf>
    <xf numFmtId="182" fontId="2" fillId="34" borderId="33" xfId="0" applyNumberFormat="1" applyFont="1" applyFill="1" applyBorder="1" applyAlignment="1" applyProtection="1">
      <alignment horizontal="right" vertical="center"/>
      <protection hidden="1"/>
    </xf>
    <xf numFmtId="180" fontId="7" fillId="34" borderId="13" xfId="0" applyNumberFormat="1" applyFont="1" applyFill="1" applyBorder="1" applyAlignment="1" applyProtection="1">
      <alignment horizontal="right" vertical="center" wrapText="1"/>
      <protection hidden="1"/>
    </xf>
    <xf numFmtId="1" fontId="10" fillId="0" borderId="14" xfId="0" applyNumberFormat="1" applyFont="1" applyFill="1" applyBorder="1" applyAlignment="1" applyProtection="1">
      <alignment horizontal="right" vertical="center" wrapText="1"/>
      <protection hidden="1"/>
    </xf>
    <xf numFmtId="1" fontId="10" fillId="0" borderId="11" xfId="0" applyNumberFormat="1" applyFont="1" applyFill="1" applyBorder="1" applyAlignment="1" applyProtection="1">
      <alignment horizontal="right" vertical="center" wrapText="1"/>
      <protection hidden="1"/>
    </xf>
    <xf numFmtId="180" fontId="10" fillId="0" borderId="12" xfId="0" applyNumberFormat="1" applyFont="1" applyFill="1" applyBorder="1" applyAlignment="1" applyProtection="1">
      <alignment horizontal="right" vertical="center" wrapText="1"/>
      <protection hidden="1"/>
    </xf>
    <xf numFmtId="182" fontId="2" fillId="0" borderId="46" xfId="0" applyNumberFormat="1" applyFont="1" applyFill="1" applyBorder="1" applyAlignment="1" applyProtection="1">
      <alignment horizontal="right" vertical="top" wrapText="1"/>
      <protection hidden="1"/>
    </xf>
    <xf numFmtId="0" fontId="2" fillId="0" borderId="34" xfId="0" applyFont="1" applyFill="1" applyBorder="1" applyAlignment="1" applyProtection="1">
      <alignment horizontal="left" vertical="top" wrapText="1"/>
      <protection hidden="1"/>
    </xf>
    <xf numFmtId="1" fontId="8" fillId="0" borderId="47" xfId="0" applyNumberFormat="1" applyFont="1" applyFill="1" applyBorder="1" applyAlignment="1" applyProtection="1">
      <alignment horizontal="right" wrapText="1"/>
      <protection hidden="1"/>
    </xf>
    <xf numFmtId="1" fontId="8" fillId="0" borderId="34" xfId="0" applyNumberFormat="1" applyFont="1" applyFill="1" applyBorder="1" applyAlignment="1" applyProtection="1">
      <alignment horizontal="right" wrapText="1"/>
      <protection hidden="1"/>
    </xf>
    <xf numFmtId="180" fontId="8" fillId="0" borderId="48" xfId="0" applyNumberFormat="1" applyFont="1" applyFill="1" applyBorder="1" applyAlignment="1" applyProtection="1">
      <alignment horizontal="right" wrapText="1"/>
      <protection hidden="1"/>
    </xf>
    <xf numFmtId="182" fontId="2" fillId="0" borderId="30" xfId="0" applyNumberFormat="1" applyFont="1" applyFill="1" applyBorder="1" applyAlignment="1" applyProtection="1">
      <alignment horizontal="right" vertical="top"/>
      <protection hidden="1"/>
    </xf>
    <xf numFmtId="0" fontId="2" fillId="0" borderId="31" xfId="0" applyFont="1" applyFill="1" applyBorder="1" applyAlignment="1" applyProtection="1">
      <alignment horizontal="left" vertical="top" wrapText="1"/>
      <protection hidden="1"/>
    </xf>
    <xf numFmtId="1" fontId="8" fillId="0" borderId="32" xfId="0" applyNumberFormat="1" applyFont="1" applyFill="1" applyBorder="1" applyAlignment="1" applyProtection="1">
      <alignment horizontal="right"/>
      <protection hidden="1"/>
    </xf>
    <xf numFmtId="1" fontId="8" fillId="0" borderId="31" xfId="0" applyNumberFormat="1" applyFont="1" applyFill="1" applyBorder="1" applyAlignment="1" applyProtection="1">
      <alignment horizontal="right"/>
      <protection hidden="1"/>
    </xf>
    <xf numFmtId="180" fontId="8" fillId="0" borderId="49" xfId="0" applyNumberFormat="1" applyFont="1" applyFill="1" applyBorder="1" applyAlignment="1" applyProtection="1">
      <alignment horizontal="right"/>
      <protection hidden="1"/>
    </xf>
    <xf numFmtId="182" fontId="2" fillId="0" borderId="27" xfId="0" applyNumberFormat="1" applyFont="1" applyFill="1" applyBorder="1" applyAlignment="1" applyProtection="1">
      <alignment horizontal="right" vertical="top"/>
      <protection hidden="1"/>
    </xf>
    <xf numFmtId="180" fontId="8" fillId="0" borderId="41" xfId="0" applyNumberFormat="1" applyFont="1" applyFill="1" applyBorder="1" applyAlignment="1" applyProtection="1">
      <alignment horizontal="right"/>
      <protection hidden="1"/>
    </xf>
    <xf numFmtId="180" fontId="6" fillId="0" borderId="31" xfId="0" applyNumberFormat="1" applyFont="1" applyFill="1" applyBorder="1" applyAlignment="1" applyProtection="1">
      <alignment horizontal="right"/>
      <protection hidden="1"/>
    </xf>
    <xf numFmtId="182" fontId="9" fillId="0" borderId="30" xfId="0" applyNumberFormat="1" applyFont="1" applyFill="1" applyBorder="1" applyAlignment="1" applyProtection="1">
      <alignment horizontal="right" vertical="top"/>
      <protection hidden="1"/>
    </xf>
    <xf numFmtId="0" fontId="15" fillId="0" borderId="31" xfId="0" applyFont="1" applyFill="1" applyBorder="1" applyAlignment="1" applyProtection="1">
      <alignment horizontal="left" vertical="top" wrapText="1"/>
      <protection hidden="1"/>
    </xf>
    <xf numFmtId="180" fontId="16" fillId="0" borderId="31" xfId="0" applyNumberFormat="1" applyFont="1" applyFill="1" applyBorder="1" applyAlignment="1" applyProtection="1">
      <alignment horizontal="right"/>
      <protection hidden="1"/>
    </xf>
    <xf numFmtId="180" fontId="17" fillId="0" borderId="49" xfId="0" applyNumberFormat="1" applyFont="1" applyFill="1" applyBorder="1" applyAlignment="1" applyProtection="1">
      <alignment horizontal="right"/>
      <protection hidden="1"/>
    </xf>
    <xf numFmtId="49" fontId="4" fillId="34" borderId="11" xfId="0" applyNumberFormat="1" applyFont="1" applyFill="1" applyBorder="1" applyAlignment="1" applyProtection="1">
      <alignment horizontal="center" vertical="center" wrapText="1"/>
      <protection hidden="1"/>
    </xf>
    <xf numFmtId="180" fontId="7" fillId="34" borderId="11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32" xfId="0" applyNumberFormat="1" applyFont="1" applyFill="1" applyBorder="1" applyAlignment="1" applyProtection="1">
      <alignment horizontal="center" vertical="top"/>
      <protection/>
    </xf>
    <xf numFmtId="0" fontId="9" fillId="0" borderId="31" xfId="0" applyFont="1" applyFill="1" applyBorder="1" applyAlignment="1">
      <alignment horizontal="left" wrapText="1"/>
    </xf>
    <xf numFmtId="1" fontId="16" fillId="0" borderId="31" xfId="0" applyNumberFormat="1" applyFont="1" applyFill="1" applyBorder="1" applyAlignment="1" applyProtection="1">
      <alignment horizontal="right"/>
      <protection hidden="1" locked="0"/>
    </xf>
    <xf numFmtId="180" fontId="16" fillId="0" borderId="50" xfId="0" applyNumberFormat="1" applyFont="1" applyFill="1" applyBorder="1" applyAlignment="1">
      <alignment horizontal="right" wrapText="1" shrinkToFit="1"/>
    </xf>
    <xf numFmtId="3" fontId="6" fillId="0" borderId="18" xfId="0" applyNumberFormat="1" applyFont="1" applyFill="1" applyBorder="1" applyAlignment="1" applyProtection="1">
      <alignment horizontal="right"/>
      <protection hidden="1"/>
    </xf>
    <xf numFmtId="180" fontId="7" fillId="34" borderId="22" xfId="0" applyNumberFormat="1" applyFont="1" applyFill="1" applyBorder="1" applyAlignment="1" applyProtection="1">
      <alignment vertical="center" wrapText="1"/>
      <protection/>
    </xf>
    <xf numFmtId="180" fontId="7" fillId="33" borderId="12" xfId="0" applyNumberFormat="1" applyFont="1" applyFill="1" applyBorder="1" applyAlignment="1">
      <alignment horizontal="right" wrapText="1" shrinkToFit="1"/>
    </xf>
    <xf numFmtId="180" fontId="6" fillId="0" borderId="11" xfId="0" applyNumberFormat="1" applyFont="1" applyFill="1" applyBorder="1" applyAlignment="1">
      <alignment horizontal="right" wrapText="1" shrinkToFit="1"/>
    </xf>
    <xf numFmtId="180" fontId="6" fillId="0" borderId="12" xfId="0" applyNumberFormat="1" applyFont="1" applyFill="1" applyBorder="1" applyAlignment="1">
      <alignment horizontal="right" wrapText="1" shrinkToFit="1"/>
    </xf>
    <xf numFmtId="180" fontId="7" fillId="0" borderId="11" xfId="0" applyNumberFormat="1" applyFont="1" applyFill="1" applyBorder="1" applyAlignment="1">
      <alignment horizontal="right" wrapText="1" shrinkToFit="1"/>
    </xf>
    <xf numFmtId="180" fontId="7" fillId="0" borderId="12" xfId="0" applyNumberFormat="1" applyFont="1" applyFill="1" applyBorder="1" applyAlignment="1">
      <alignment horizontal="right" wrapText="1" shrinkToFit="1"/>
    </xf>
    <xf numFmtId="180" fontId="7" fillId="34" borderId="11" xfId="0" applyNumberFormat="1" applyFont="1" applyFill="1" applyBorder="1" applyAlignment="1" applyProtection="1">
      <alignment vertical="center" shrinkToFit="1"/>
      <protection/>
    </xf>
    <xf numFmtId="180" fontId="6" fillId="0" borderId="25" xfId="0" applyNumberFormat="1" applyFont="1" applyFill="1" applyBorder="1" applyAlignment="1" applyProtection="1">
      <alignment horizontal="right"/>
      <protection hidden="1"/>
    </xf>
    <xf numFmtId="180" fontId="6" fillId="0" borderId="26" xfId="0" applyNumberFormat="1" applyFont="1" applyFill="1" applyBorder="1" applyAlignment="1" applyProtection="1">
      <alignment horizontal="right"/>
      <protection hidden="1"/>
    </xf>
    <xf numFmtId="180" fontId="6" fillId="0" borderId="18" xfId="0" applyNumberFormat="1" applyFont="1" applyFill="1" applyBorder="1" applyAlignment="1" applyProtection="1">
      <alignment horizontal="right"/>
      <protection hidden="1"/>
    </xf>
    <xf numFmtId="180" fontId="6" fillId="0" borderId="41" xfId="0" applyNumberFormat="1" applyFont="1" applyFill="1" applyBorder="1" applyAlignment="1" applyProtection="1">
      <alignment horizontal="right"/>
      <protection hidden="1"/>
    </xf>
    <xf numFmtId="180" fontId="6" fillId="0" borderId="28" xfId="0" applyNumberFormat="1" applyFont="1" applyFill="1" applyBorder="1" applyAlignment="1" applyProtection="1">
      <alignment horizontal="right"/>
      <protection hidden="1"/>
    </xf>
    <xf numFmtId="180" fontId="14" fillId="35" borderId="18" xfId="0" applyNumberFormat="1" applyFont="1" applyFill="1" applyBorder="1" applyAlignment="1" applyProtection="1">
      <alignment horizontal="right"/>
      <protection hidden="1"/>
    </xf>
    <xf numFmtId="180" fontId="7" fillId="34" borderId="25" xfId="0" applyNumberFormat="1" applyFont="1" applyFill="1" applyBorder="1" applyAlignment="1" applyProtection="1">
      <alignment horizontal="right" vertical="center"/>
      <protection hidden="1"/>
    </xf>
    <xf numFmtId="180" fontId="7" fillId="34" borderId="44" xfId="0" applyNumberFormat="1" applyFont="1" applyFill="1" applyBorder="1" applyAlignment="1" applyProtection="1">
      <alignment horizontal="right" vertical="center"/>
      <protection hidden="1"/>
    </xf>
    <xf numFmtId="180" fontId="6" fillId="0" borderId="18" xfId="0" applyNumberFormat="1" applyFont="1" applyFill="1" applyBorder="1" applyAlignment="1" applyProtection="1">
      <alignment horizontal="right" wrapText="1"/>
      <protection hidden="1"/>
    </xf>
    <xf numFmtId="180" fontId="7" fillId="0" borderId="44" xfId="0" applyNumberFormat="1" applyFont="1" applyFill="1" applyBorder="1" applyAlignment="1" applyProtection="1">
      <alignment horizontal="right" vertical="center"/>
      <protection hidden="1"/>
    </xf>
    <xf numFmtId="180" fontId="6" fillId="36" borderId="18" xfId="0" applyNumberFormat="1" applyFont="1" applyFill="1" applyBorder="1" applyAlignment="1" applyProtection="1">
      <alignment horizontal="right"/>
      <protection hidden="1"/>
    </xf>
    <xf numFmtId="184" fontId="7" fillId="0" borderId="13" xfId="0" applyNumberFormat="1" applyFont="1" applyBorder="1" applyAlignment="1">
      <alignment horizontal="right" vertical="center" wrapText="1"/>
    </xf>
    <xf numFmtId="49" fontId="2" fillId="0" borderId="43" xfId="0" applyNumberFormat="1" applyFont="1" applyFill="1" applyBorder="1" applyAlignment="1" applyProtection="1">
      <alignment horizontal="right" vertical="top"/>
      <protection hidden="1"/>
    </xf>
    <xf numFmtId="3" fontId="6" fillId="0" borderId="42" xfId="0" applyNumberFormat="1" applyFont="1" applyFill="1" applyBorder="1" applyAlignment="1" applyProtection="1">
      <alignment horizontal="right"/>
      <protection hidden="1"/>
    </xf>
    <xf numFmtId="3" fontId="7" fillId="34" borderId="45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 wrapText="1" shrinkToFi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1.625" style="1" customWidth="1"/>
    <col min="2" max="2" width="75.25390625" style="1" customWidth="1"/>
    <col min="3" max="3" width="15.125" style="1" customWidth="1"/>
    <col min="4" max="4" width="15.625" style="2" customWidth="1"/>
    <col min="5" max="5" width="15.25390625" style="2" customWidth="1"/>
    <col min="6" max="6" width="11.875" style="2" customWidth="1"/>
    <col min="7" max="7" width="12.875" style="1" customWidth="1"/>
    <col min="8" max="8" width="12.75390625" style="1" customWidth="1"/>
    <col min="9" max="16384" width="9.125" style="1" customWidth="1"/>
  </cols>
  <sheetData>
    <row r="1" spans="4:7" ht="45.75" customHeight="1">
      <c r="D1" s="285" t="s">
        <v>151</v>
      </c>
      <c r="E1" s="286"/>
      <c r="F1" s="286"/>
      <c r="G1" s="286"/>
    </row>
    <row r="2" spans="4:7" ht="24.75" customHeight="1">
      <c r="D2" s="287" t="s">
        <v>147</v>
      </c>
      <c r="E2" s="288"/>
      <c r="F2" s="288"/>
      <c r="G2" s="288"/>
    </row>
    <row r="3" spans="4:7" ht="29.25" customHeight="1">
      <c r="D3" s="289" t="s">
        <v>152</v>
      </c>
      <c r="E3" s="290"/>
      <c r="F3" s="290"/>
      <c r="G3" s="290"/>
    </row>
    <row r="4" spans="1:7" ht="37.5" customHeight="1">
      <c r="A4" s="284" t="s">
        <v>148</v>
      </c>
      <c r="B4" s="284"/>
      <c r="C4" s="284"/>
      <c r="D4" s="284"/>
      <c r="E4" s="284"/>
      <c r="F4" s="284"/>
      <c r="G4" s="284"/>
    </row>
    <row r="5" ht="15" customHeight="1">
      <c r="G5" s="3"/>
    </row>
    <row r="6" spans="1:12" s="8" customFormat="1" ht="66" customHeight="1">
      <c r="A6" s="4" t="s">
        <v>0</v>
      </c>
      <c r="B6" s="5" t="s">
        <v>1</v>
      </c>
      <c r="C6" s="6" t="s">
        <v>2</v>
      </c>
      <c r="D6" s="6" t="s">
        <v>142</v>
      </c>
      <c r="E6" s="6" t="s">
        <v>141</v>
      </c>
      <c r="F6" s="6" t="s">
        <v>3</v>
      </c>
      <c r="G6" s="7" t="s">
        <v>4</v>
      </c>
      <c r="L6" s="9"/>
    </row>
    <row r="7" spans="1:7" ht="23.25" customHeight="1">
      <c r="A7" s="10"/>
      <c r="B7" s="11" t="s">
        <v>5</v>
      </c>
      <c r="C7" s="12"/>
      <c r="D7" s="12"/>
      <c r="E7" s="12"/>
      <c r="F7" s="11"/>
      <c r="G7" s="13"/>
    </row>
    <row r="8" spans="1:8" ht="22.5" customHeight="1">
      <c r="A8" s="14">
        <v>10000000</v>
      </c>
      <c r="B8" s="15" t="s">
        <v>6</v>
      </c>
      <c r="C8" s="16">
        <v>1057000</v>
      </c>
      <c r="D8" s="16">
        <v>1057000</v>
      </c>
      <c r="E8" s="16">
        <v>1095174.14</v>
      </c>
      <c r="F8" s="17">
        <f>IF(C8=0,"",$E8/C8*100)</f>
        <v>103.61155534531692</v>
      </c>
      <c r="G8" s="17">
        <f>IF(D8=0,"",$E8/D8*100)</f>
        <v>103.61155534531692</v>
      </c>
      <c r="H8" s="18"/>
    </row>
    <row r="9" spans="1:8" ht="37.5" hidden="1">
      <c r="A9" s="19">
        <v>11000000</v>
      </c>
      <c r="B9" s="20" t="s">
        <v>7</v>
      </c>
      <c r="C9" s="21">
        <f>SUM(C10,C11)</f>
        <v>0</v>
      </c>
      <c r="D9" s="21">
        <f>SUM(D10,D11)</f>
        <v>0</v>
      </c>
      <c r="E9" s="21"/>
      <c r="F9" s="22">
        <f>IF(C9=0,"",$E9/C9*100)</f>
      </c>
      <c r="G9" s="23">
        <v>0</v>
      </c>
      <c r="H9" s="18"/>
    </row>
    <row r="10" spans="1:8" ht="20.25" hidden="1">
      <c r="A10" s="24">
        <v>11010000</v>
      </c>
      <c r="B10" s="25" t="s">
        <v>8</v>
      </c>
      <c r="C10" s="26"/>
      <c r="D10" s="27"/>
      <c r="E10" s="27"/>
      <c r="F10" s="28"/>
      <c r="G10" s="28"/>
      <c r="H10" s="29"/>
    </row>
    <row r="11" spans="1:8" ht="20.25" hidden="1">
      <c r="A11" s="24">
        <v>11020000</v>
      </c>
      <c r="B11" s="25"/>
      <c r="C11" s="26"/>
      <c r="D11" s="27"/>
      <c r="E11" s="27"/>
      <c r="F11" s="28"/>
      <c r="G11" s="28"/>
      <c r="H11" s="29"/>
    </row>
    <row r="12" spans="1:8" ht="20.25" hidden="1">
      <c r="A12" s="24" t="s">
        <v>9</v>
      </c>
      <c r="B12" s="25"/>
      <c r="C12" s="26">
        <v>0</v>
      </c>
      <c r="D12" s="27"/>
      <c r="E12" s="27"/>
      <c r="F12" s="28"/>
      <c r="G12" s="28"/>
      <c r="H12" s="29"/>
    </row>
    <row r="13" spans="1:8" ht="20.25" customHeight="1" hidden="1">
      <c r="A13" s="30">
        <v>13000000</v>
      </c>
      <c r="B13" s="31" t="s">
        <v>10</v>
      </c>
      <c r="C13" s="32"/>
      <c r="D13" s="32"/>
      <c r="E13" s="32"/>
      <c r="F13" s="33"/>
      <c r="G13" s="33"/>
      <c r="H13" s="18"/>
    </row>
    <row r="14" spans="1:8" ht="20.25" customHeight="1">
      <c r="A14" s="34">
        <v>13010000</v>
      </c>
      <c r="B14" s="35" t="s">
        <v>11</v>
      </c>
      <c r="C14" s="36">
        <f aca="true" t="shared" si="0" ref="C14:H14">C15</f>
        <v>81000</v>
      </c>
      <c r="D14" s="36">
        <f t="shared" si="0"/>
        <v>81000</v>
      </c>
      <c r="E14" s="36">
        <f t="shared" si="0"/>
        <v>149778.79</v>
      </c>
      <c r="F14" s="37">
        <f t="shared" si="0"/>
        <v>184.9120864197531</v>
      </c>
      <c r="G14" s="37">
        <f t="shared" si="0"/>
        <v>184.9120864197531</v>
      </c>
      <c r="H14" s="38">
        <f t="shared" si="0"/>
        <v>0</v>
      </c>
    </row>
    <row r="15" spans="1:8" ht="74.25" customHeight="1">
      <c r="A15" s="34">
        <v>13010200</v>
      </c>
      <c r="B15" s="39" t="s">
        <v>12</v>
      </c>
      <c r="C15" s="36">
        <v>81000</v>
      </c>
      <c r="D15" s="36">
        <v>81000</v>
      </c>
      <c r="E15" s="36">
        <v>149778.79</v>
      </c>
      <c r="F15" s="33">
        <f>IF(C15=0,"",$E15/C15*100)</f>
        <v>184.9120864197531</v>
      </c>
      <c r="G15" s="28">
        <f>IF(D15=0,"",$E15/D15*100)</f>
        <v>184.9120864197531</v>
      </c>
      <c r="H15" s="18"/>
    </row>
    <row r="16" spans="1:8" ht="20.25">
      <c r="A16" s="40" t="s">
        <v>13</v>
      </c>
      <c r="B16" s="41" t="s">
        <v>14</v>
      </c>
      <c r="C16" s="26">
        <f>C17</f>
        <v>500</v>
      </c>
      <c r="D16" s="26">
        <f>D17</f>
        <v>500</v>
      </c>
      <c r="E16" s="26">
        <f>E17</f>
        <v>30.6</v>
      </c>
      <c r="F16" s="28">
        <f>F17</f>
        <v>6.12</v>
      </c>
      <c r="G16" s="28">
        <f>G17</f>
        <v>6.12</v>
      </c>
      <c r="H16" s="18"/>
    </row>
    <row r="17" spans="1:8" ht="37.5">
      <c r="A17" s="40" t="s">
        <v>15</v>
      </c>
      <c r="B17" s="41" t="s">
        <v>16</v>
      </c>
      <c r="C17" s="26">
        <v>500</v>
      </c>
      <c r="D17" s="27">
        <v>500</v>
      </c>
      <c r="E17" s="27">
        <v>30.6</v>
      </c>
      <c r="F17" s="33">
        <f>IF(C17=0,"",$E17/C17*100)</f>
        <v>6.12</v>
      </c>
      <c r="G17" s="28">
        <f>IF(D17=0,"",$E17/D17*100)</f>
        <v>6.12</v>
      </c>
      <c r="H17" s="18"/>
    </row>
    <row r="18" spans="1:8" ht="20.25" hidden="1">
      <c r="A18" s="42">
        <v>14000000</v>
      </c>
      <c r="B18" s="43"/>
      <c r="C18" s="44">
        <f>C19</f>
        <v>0</v>
      </c>
      <c r="D18" s="44">
        <f>D19</f>
        <v>0</v>
      </c>
      <c r="E18" s="44">
        <f>E19</f>
        <v>0</v>
      </c>
      <c r="F18" s="45">
        <f>F19</f>
      </c>
      <c r="G18" s="45">
        <f>G19</f>
      </c>
      <c r="H18" s="18"/>
    </row>
    <row r="19" spans="1:8" ht="20.25" hidden="1">
      <c r="A19" s="34">
        <v>14040000</v>
      </c>
      <c r="B19" s="46"/>
      <c r="C19" s="26"/>
      <c r="D19" s="27"/>
      <c r="E19" s="27"/>
      <c r="F19" s="28">
        <f aca="true" t="shared" si="1" ref="F19:F25">IF(C19=0,"",$E19/C19*100)</f>
      </c>
      <c r="G19" s="28">
        <f aca="true" t="shared" si="2" ref="G19:G25">IF(D19=0,"",$E19/D19*100)</f>
      </c>
      <c r="H19" s="18"/>
    </row>
    <row r="20" spans="1:8" s="48" customFormat="1" ht="20.25">
      <c r="A20" s="30">
        <v>18000000</v>
      </c>
      <c r="B20" s="31" t="s">
        <v>17</v>
      </c>
      <c r="C20" s="44">
        <f>C21+C26</f>
        <v>975500</v>
      </c>
      <c r="D20" s="44">
        <f>D21+D26</f>
        <v>975500</v>
      </c>
      <c r="E20" s="44">
        <f>E21+E26</f>
        <v>945966.75</v>
      </c>
      <c r="F20" s="45">
        <f t="shared" si="1"/>
        <v>96.97250128139416</v>
      </c>
      <c r="G20" s="45">
        <f t="shared" si="2"/>
        <v>96.97250128139416</v>
      </c>
      <c r="H20" s="47"/>
    </row>
    <row r="21" spans="1:8" ht="20.25">
      <c r="A21" s="34">
        <v>18010000</v>
      </c>
      <c r="B21" s="46" t="s">
        <v>18</v>
      </c>
      <c r="C21" s="26">
        <f>C22+C23+C24+C25</f>
        <v>827500</v>
      </c>
      <c r="D21" s="26">
        <f>D22+D23+D24+D25</f>
        <v>827500</v>
      </c>
      <c r="E21" s="26">
        <f>E22+E23+E24+E25</f>
        <v>817692.48</v>
      </c>
      <c r="F21" s="28">
        <f t="shared" si="1"/>
        <v>98.81480120845922</v>
      </c>
      <c r="G21" s="28">
        <f t="shared" si="2"/>
        <v>98.81480120845922</v>
      </c>
      <c r="H21" s="18"/>
    </row>
    <row r="22" spans="1:8" ht="56.25">
      <c r="A22" s="40" t="s">
        <v>19</v>
      </c>
      <c r="B22" s="49" t="s">
        <v>20</v>
      </c>
      <c r="C22" s="26">
        <v>1500</v>
      </c>
      <c r="D22" s="27">
        <v>1500</v>
      </c>
      <c r="E22" s="27">
        <v>2098.1</v>
      </c>
      <c r="F22" s="28">
        <f t="shared" si="1"/>
        <v>139.8733333333333</v>
      </c>
      <c r="G22" s="28">
        <f t="shared" si="2"/>
        <v>139.8733333333333</v>
      </c>
      <c r="H22" s="18"/>
    </row>
    <row r="23" spans="1:8" ht="20.25">
      <c r="A23" s="40" t="s">
        <v>21</v>
      </c>
      <c r="B23" s="49" t="s">
        <v>22</v>
      </c>
      <c r="C23" s="26">
        <v>15000</v>
      </c>
      <c r="D23" s="27">
        <v>15000</v>
      </c>
      <c r="E23" s="27">
        <v>14808.69</v>
      </c>
      <c r="F23" s="28">
        <f t="shared" si="1"/>
        <v>98.72460000000001</v>
      </c>
      <c r="G23" s="28">
        <f t="shared" si="2"/>
        <v>98.72460000000001</v>
      </c>
      <c r="H23" s="18"/>
    </row>
    <row r="24" spans="1:8" ht="20.25">
      <c r="A24" s="40" t="s">
        <v>23</v>
      </c>
      <c r="B24" s="49" t="s">
        <v>24</v>
      </c>
      <c r="C24" s="26">
        <v>801000</v>
      </c>
      <c r="D24" s="27">
        <v>801000</v>
      </c>
      <c r="E24" s="27">
        <v>789541.96</v>
      </c>
      <c r="F24" s="28">
        <f t="shared" si="1"/>
        <v>98.56953308364544</v>
      </c>
      <c r="G24" s="28">
        <f t="shared" si="2"/>
        <v>98.56953308364544</v>
      </c>
      <c r="H24" s="18"/>
    </row>
    <row r="25" spans="1:8" ht="20.25">
      <c r="A25" s="40" t="s">
        <v>25</v>
      </c>
      <c r="B25" s="49" t="s">
        <v>26</v>
      </c>
      <c r="C25" s="26">
        <v>10000</v>
      </c>
      <c r="D25" s="27">
        <v>10000</v>
      </c>
      <c r="E25" s="27">
        <v>11243.73</v>
      </c>
      <c r="F25" s="28">
        <f t="shared" si="1"/>
        <v>112.43730000000001</v>
      </c>
      <c r="G25" s="28">
        <f t="shared" si="2"/>
        <v>112.43730000000001</v>
      </c>
      <c r="H25" s="18"/>
    </row>
    <row r="26" spans="1:8" s="48" customFormat="1" ht="20.25">
      <c r="A26" s="30">
        <v>18050000</v>
      </c>
      <c r="B26" s="31" t="s">
        <v>27</v>
      </c>
      <c r="C26" s="44">
        <f>SUM(C27,C28,C29)</f>
        <v>148000</v>
      </c>
      <c r="D26" s="44">
        <f>SUM(D27,D28,D29)</f>
        <v>148000</v>
      </c>
      <c r="E26" s="44">
        <f>SUM(E27,E28,E29)</f>
        <v>128274.27</v>
      </c>
      <c r="F26" s="45">
        <v>86.67</v>
      </c>
      <c r="G26" s="45">
        <v>86.67</v>
      </c>
      <c r="H26" s="50"/>
    </row>
    <row r="27" spans="1:8" ht="20.25">
      <c r="A27" s="40" t="s">
        <v>28</v>
      </c>
      <c r="B27" s="49"/>
      <c r="C27" s="26"/>
      <c r="D27" s="27"/>
      <c r="E27" s="27"/>
      <c r="F27" s="28"/>
      <c r="G27" s="28"/>
      <c r="H27" s="18"/>
    </row>
    <row r="28" spans="1:8" ht="20.25">
      <c r="A28" s="40" t="s">
        <v>29</v>
      </c>
      <c r="B28" s="49" t="s">
        <v>30</v>
      </c>
      <c r="C28" s="26">
        <v>6000</v>
      </c>
      <c r="D28" s="27">
        <v>6000</v>
      </c>
      <c r="E28" s="27">
        <v>6801.6</v>
      </c>
      <c r="F28" s="28">
        <v>113.36</v>
      </c>
      <c r="G28" s="28">
        <v>113.36</v>
      </c>
      <c r="H28" s="18"/>
    </row>
    <row r="29" spans="1:8" ht="56.25">
      <c r="A29" s="51" t="s">
        <v>31</v>
      </c>
      <c r="B29" s="52" t="s">
        <v>32</v>
      </c>
      <c r="C29" s="53">
        <v>142000</v>
      </c>
      <c r="D29" s="54">
        <v>142000</v>
      </c>
      <c r="E29" s="54">
        <v>121472.67</v>
      </c>
      <c r="F29" s="28">
        <v>85.54</v>
      </c>
      <c r="G29" s="159">
        <v>85.54</v>
      </c>
      <c r="H29" s="18"/>
    </row>
    <row r="30" spans="1:8" ht="24" customHeight="1">
      <c r="A30" s="14">
        <v>20000000</v>
      </c>
      <c r="B30" s="15" t="s">
        <v>33</v>
      </c>
      <c r="C30" s="16">
        <f>C31+C34</f>
        <v>200</v>
      </c>
      <c r="D30" s="16">
        <f>D31+D34</f>
        <v>200</v>
      </c>
      <c r="E30" s="16">
        <v>393</v>
      </c>
      <c r="F30" s="17">
        <v>196.5</v>
      </c>
      <c r="G30" s="17">
        <v>196.5</v>
      </c>
      <c r="H30" s="18"/>
    </row>
    <row r="31" spans="1:8" ht="20.25">
      <c r="A31" s="56">
        <v>21000000</v>
      </c>
      <c r="B31" s="57" t="s">
        <v>34</v>
      </c>
      <c r="C31" s="21">
        <f>C32</f>
        <v>100</v>
      </c>
      <c r="D31" s="21">
        <f>D32</f>
        <v>100</v>
      </c>
      <c r="E31" s="21">
        <f>E32</f>
        <v>154.55</v>
      </c>
      <c r="F31" s="22">
        <f>F32</f>
        <v>155</v>
      </c>
      <c r="G31" s="22">
        <f>G32</f>
        <v>155</v>
      </c>
      <c r="H31" s="18"/>
    </row>
    <row r="32" spans="1:8" ht="20.25">
      <c r="A32" s="34">
        <v>21080000</v>
      </c>
      <c r="B32" s="46" t="s">
        <v>35</v>
      </c>
      <c r="C32" s="26">
        <v>100</v>
      </c>
      <c r="D32" s="27">
        <v>100</v>
      </c>
      <c r="E32" s="27">
        <v>154.55</v>
      </c>
      <c r="F32" s="28">
        <v>155</v>
      </c>
      <c r="G32" s="28">
        <v>155</v>
      </c>
      <c r="H32" s="18"/>
    </row>
    <row r="33" spans="1:8" ht="22.5" customHeight="1">
      <c r="A33" s="40" t="s">
        <v>36</v>
      </c>
      <c r="B33" s="41" t="s">
        <v>37</v>
      </c>
      <c r="C33" s="26">
        <v>100</v>
      </c>
      <c r="D33" s="27">
        <v>100</v>
      </c>
      <c r="E33" s="27">
        <v>155</v>
      </c>
      <c r="F33" s="28">
        <v>155</v>
      </c>
      <c r="G33" s="28">
        <v>155</v>
      </c>
      <c r="H33" s="18"/>
    </row>
    <row r="34" spans="1:8" ht="37.5">
      <c r="A34" s="30">
        <v>22000000</v>
      </c>
      <c r="B34" s="31" t="s">
        <v>38</v>
      </c>
      <c r="C34" s="44">
        <v>100</v>
      </c>
      <c r="D34" s="44">
        <v>100</v>
      </c>
      <c r="E34" s="44">
        <v>237.66</v>
      </c>
      <c r="F34" s="45">
        <v>237</v>
      </c>
      <c r="G34" s="45">
        <v>237</v>
      </c>
      <c r="H34" s="18"/>
    </row>
    <row r="35" spans="1:8" ht="20.25">
      <c r="A35" s="34">
        <v>22010000</v>
      </c>
      <c r="B35" s="58" t="s">
        <v>39</v>
      </c>
      <c r="C35" s="26">
        <v>100</v>
      </c>
      <c r="D35" s="26">
        <v>100</v>
      </c>
      <c r="E35" s="26">
        <v>238</v>
      </c>
      <c r="F35" s="28">
        <v>237</v>
      </c>
      <c r="G35" s="28">
        <v>237</v>
      </c>
      <c r="H35" s="18"/>
    </row>
    <row r="36" spans="1:8" ht="20.25">
      <c r="A36" s="59">
        <v>22012500</v>
      </c>
      <c r="B36" s="39" t="s">
        <v>40</v>
      </c>
      <c r="C36" s="26">
        <v>100</v>
      </c>
      <c r="D36" s="27">
        <v>100</v>
      </c>
      <c r="E36" s="27">
        <v>237.66</v>
      </c>
      <c r="F36" s="28">
        <v>137.66</v>
      </c>
      <c r="G36" s="28">
        <v>137.66</v>
      </c>
      <c r="H36" s="18"/>
    </row>
    <row r="37" spans="1:8" ht="20.25" hidden="1">
      <c r="A37" s="30">
        <v>22090000</v>
      </c>
      <c r="B37" s="31"/>
      <c r="C37" s="26"/>
      <c r="D37" s="26"/>
      <c r="E37" s="26"/>
      <c r="F37" s="28"/>
      <c r="G37" s="28"/>
      <c r="H37" s="18"/>
    </row>
    <row r="38" spans="1:8" ht="20.25" hidden="1">
      <c r="A38" s="60" t="s">
        <v>41</v>
      </c>
      <c r="B38" s="49"/>
      <c r="C38" s="26"/>
      <c r="D38" s="26"/>
      <c r="E38" s="26"/>
      <c r="F38" s="28"/>
      <c r="G38" s="28"/>
      <c r="H38" s="18"/>
    </row>
    <row r="39" spans="1:8" s="65" customFormat="1" ht="26.25" customHeight="1">
      <c r="A39" s="61"/>
      <c r="B39" s="62" t="s">
        <v>42</v>
      </c>
      <c r="C39" s="63">
        <f>C30+C8</f>
        <v>1057200</v>
      </c>
      <c r="D39" s="63">
        <f>D30+D8</f>
        <v>1057200</v>
      </c>
      <c r="E39" s="63">
        <f>E30+E8</f>
        <v>1095567.14</v>
      </c>
      <c r="F39" s="261">
        <v>103.63</v>
      </c>
      <c r="G39" s="261">
        <v>103.63</v>
      </c>
      <c r="H39" s="64"/>
    </row>
    <row r="40" spans="1:8" s="65" customFormat="1" ht="26.25" customHeight="1">
      <c r="A40" s="66">
        <v>40000000</v>
      </c>
      <c r="B40" s="67" t="s">
        <v>43</v>
      </c>
      <c r="C40" s="16">
        <v>12629</v>
      </c>
      <c r="D40" s="16">
        <v>12629</v>
      </c>
      <c r="E40" s="55">
        <v>0</v>
      </c>
      <c r="F40" s="17">
        <v>0</v>
      </c>
      <c r="G40" s="262">
        <v>0</v>
      </c>
      <c r="H40" s="64"/>
    </row>
    <row r="41" spans="1:8" ht="19.5" customHeight="1" hidden="1">
      <c r="A41" s="40"/>
      <c r="B41" s="49"/>
      <c r="C41" s="68"/>
      <c r="D41" s="27"/>
      <c r="E41" s="69"/>
      <c r="F41" s="263">
        <f aca="true" t="shared" si="3" ref="F41:G44">IF(C40=0,"",$E40/C40*100)</f>
        <v>0</v>
      </c>
      <c r="G41" s="264">
        <f t="shared" si="3"/>
        <v>0</v>
      </c>
      <c r="H41" s="70"/>
    </row>
    <row r="42" spans="1:8" ht="23.25" customHeight="1" hidden="1">
      <c r="A42" s="71">
        <v>41040000</v>
      </c>
      <c r="B42" s="72" t="s">
        <v>44</v>
      </c>
      <c r="C42" s="32">
        <f>SUM(C43,C44)</f>
        <v>0</v>
      </c>
      <c r="D42" s="32">
        <f>SUM(D43,D44)</f>
        <v>0</v>
      </c>
      <c r="E42" s="73">
        <f>SUM(E43,E44)</f>
        <v>0</v>
      </c>
      <c r="F42" s="263">
        <f t="shared" si="3"/>
      </c>
      <c r="G42" s="264">
        <f t="shared" si="3"/>
      </c>
      <c r="H42" s="29"/>
    </row>
    <row r="43" spans="1:8" ht="18" customHeight="1" hidden="1">
      <c r="A43" s="71"/>
      <c r="B43" s="35"/>
      <c r="C43" s="36"/>
      <c r="D43" s="36"/>
      <c r="E43" s="74"/>
      <c r="F43" s="263">
        <f t="shared" si="3"/>
      </c>
      <c r="G43" s="264">
        <f t="shared" si="3"/>
      </c>
      <c r="H43" s="29"/>
    </row>
    <row r="44" spans="1:8" ht="30.75" customHeight="1" hidden="1">
      <c r="A44" s="75"/>
      <c r="B44" s="35"/>
      <c r="C44" s="76"/>
      <c r="D44" s="27"/>
      <c r="E44" s="69"/>
      <c r="F44" s="263">
        <f t="shared" si="3"/>
      </c>
      <c r="G44" s="264">
        <f t="shared" si="3"/>
      </c>
      <c r="H44" s="77"/>
    </row>
    <row r="45" spans="1:8" ht="33.75" customHeight="1">
      <c r="A45" s="71">
        <v>41040000</v>
      </c>
      <c r="B45" s="72" t="s">
        <v>45</v>
      </c>
      <c r="C45" s="78">
        <v>12629</v>
      </c>
      <c r="D45" s="78">
        <v>12629</v>
      </c>
      <c r="E45" s="79">
        <v>0</v>
      </c>
      <c r="F45" s="265">
        <v>0</v>
      </c>
      <c r="G45" s="266">
        <v>0</v>
      </c>
      <c r="H45" s="77"/>
    </row>
    <row r="46" spans="1:8" ht="25.5" customHeight="1">
      <c r="A46" s="75">
        <v>41040400</v>
      </c>
      <c r="B46" s="80" t="s">
        <v>46</v>
      </c>
      <c r="C46" s="76">
        <v>12629</v>
      </c>
      <c r="D46" s="27">
        <v>12629</v>
      </c>
      <c r="E46" s="69">
        <v>0</v>
      </c>
      <c r="F46" s="263">
        <v>0</v>
      </c>
      <c r="G46" s="264">
        <v>0</v>
      </c>
      <c r="H46" s="77"/>
    </row>
    <row r="47" spans="1:8" s="65" customFormat="1" ht="29.25" customHeight="1">
      <c r="A47" s="81"/>
      <c r="B47" s="82" t="s">
        <v>47</v>
      </c>
      <c r="C47" s="83">
        <f>C39+C40</f>
        <v>1069829</v>
      </c>
      <c r="D47" s="83">
        <f>D39+D40</f>
        <v>1069829</v>
      </c>
      <c r="E47" s="83">
        <f>E39+E40</f>
        <v>1095567.14</v>
      </c>
      <c r="F47" s="267">
        <v>102.4</v>
      </c>
      <c r="G47" s="267">
        <v>102.4</v>
      </c>
      <c r="H47" s="64"/>
    </row>
    <row r="48" spans="1:8" s="92" customFormat="1" ht="27" customHeight="1">
      <c r="A48" s="84"/>
      <c r="B48" s="85" t="s">
        <v>48</v>
      </c>
      <c r="C48" s="86"/>
      <c r="D48" s="87" t="s">
        <v>49</v>
      </c>
      <c r="E48" s="88"/>
      <c r="F48" s="89"/>
      <c r="G48" s="90"/>
      <c r="H48" s="91"/>
    </row>
    <row r="49" spans="1:8" s="98" customFormat="1" ht="20.25" customHeight="1">
      <c r="A49" s="93" t="s">
        <v>50</v>
      </c>
      <c r="B49" s="94" t="s">
        <v>51</v>
      </c>
      <c r="C49" s="95">
        <v>879349</v>
      </c>
      <c r="D49" s="95">
        <v>879349</v>
      </c>
      <c r="E49" s="96">
        <v>850601.51</v>
      </c>
      <c r="F49" s="268">
        <f>IF(C49=0,"",IF(($E49/C49*100)&gt;=200,"В/100",$E49/C49*100))</f>
        <v>96.73082132350181</v>
      </c>
      <c r="G49" s="269">
        <f>IF(D49=0,"",IF((E49/D49*100)&gt;=200,"В/100",E49/D49*100))</f>
        <v>96.73082132350181</v>
      </c>
      <c r="H49" s="97"/>
    </row>
    <row r="50" spans="1:8" s="98" customFormat="1" ht="20.25" customHeight="1">
      <c r="A50" s="99" t="s">
        <v>52</v>
      </c>
      <c r="B50" s="100" t="s">
        <v>53</v>
      </c>
      <c r="C50" s="101">
        <v>51720</v>
      </c>
      <c r="D50" s="102">
        <v>51720</v>
      </c>
      <c r="E50" s="102">
        <v>51720</v>
      </c>
      <c r="F50" s="270">
        <f>IF(C50=0,"",IF(($E50/C50*100)&gt;=200,"В/100",$E50/C50*100))</f>
        <v>100</v>
      </c>
      <c r="G50" s="271">
        <f>IF(D50=0,"",IF((E50/D50*100)&gt;=200,"В/100",E50/D50*100))</f>
        <v>100</v>
      </c>
      <c r="H50" s="103"/>
    </row>
    <row r="51" spans="1:8" s="98" customFormat="1" ht="20.25" customHeight="1">
      <c r="A51" s="104" t="s">
        <v>54</v>
      </c>
      <c r="B51" s="105" t="s">
        <v>55</v>
      </c>
      <c r="C51" s="101">
        <v>60218</v>
      </c>
      <c r="D51" s="101">
        <v>60218</v>
      </c>
      <c r="E51" s="102">
        <v>59715.54</v>
      </c>
      <c r="F51" s="270">
        <f>IF(C51=0,"",IF(($E51/C51*100)&gt;=200,"В/100",$E51/C51*100))</f>
        <v>99.1655983260819</v>
      </c>
      <c r="G51" s="271">
        <f>IF(D51=0,"",IF((E51/D51*100)&gt;=200,"В/100",E51/D51*100))</f>
        <v>99.1655983260819</v>
      </c>
      <c r="H51" s="106"/>
    </row>
    <row r="52" spans="1:8" s="98" customFormat="1" ht="20.25" customHeight="1">
      <c r="A52" s="99" t="s">
        <v>56</v>
      </c>
      <c r="B52" s="100" t="s">
        <v>57</v>
      </c>
      <c r="C52" s="101">
        <v>8800</v>
      </c>
      <c r="D52" s="101">
        <v>8800</v>
      </c>
      <c r="E52" s="102">
        <v>7770.98</v>
      </c>
      <c r="F52" s="270">
        <f>IF(C52=0,"",IF(($E52/C52*100)&gt;=200,"В/100",$E52/C52*100))</f>
        <v>88.30659090909091</v>
      </c>
      <c r="G52" s="271">
        <f>IF(D52=0,"",IF((E52/D52*100)&gt;=200,"В/100",E52/D52*100))</f>
        <v>88.30659090909091</v>
      </c>
      <c r="H52" s="97"/>
    </row>
    <row r="53" spans="1:8" s="98" customFormat="1" ht="20.25" customHeight="1">
      <c r="A53" s="107" t="s">
        <v>58</v>
      </c>
      <c r="B53" s="108" t="s">
        <v>59</v>
      </c>
      <c r="C53" s="101">
        <v>3000</v>
      </c>
      <c r="D53" s="101">
        <f>D54</f>
        <v>3000</v>
      </c>
      <c r="E53" s="101">
        <v>3000</v>
      </c>
      <c r="F53" s="272">
        <f>F54</f>
        <v>100</v>
      </c>
      <c r="G53" s="272">
        <f>G54</f>
        <v>100</v>
      </c>
      <c r="H53" s="97"/>
    </row>
    <row r="54" spans="1:8" s="98" customFormat="1" ht="20.25" customHeight="1">
      <c r="A54" s="99" t="s">
        <v>60</v>
      </c>
      <c r="B54" s="109" t="s">
        <v>61</v>
      </c>
      <c r="C54" s="101">
        <v>3000</v>
      </c>
      <c r="D54" s="101">
        <v>3000</v>
      </c>
      <c r="E54" s="102">
        <v>3000</v>
      </c>
      <c r="F54" s="270">
        <f aca="true" t="shared" si="4" ref="F54:F61">IF(C54=0,"",IF(($E54/C54*100)&gt;=200,"В/100",$E54/C54*100))</f>
        <v>100</v>
      </c>
      <c r="G54" s="271">
        <f>IF(D54=0,"",IF((E54/D54*100)&gt;=200,"В/100",E54/D54*100))</f>
        <v>100</v>
      </c>
      <c r="H54" s="97"/>
    </row>
    <row r="55" spans="1:8" s="98" customFormat="1" ht="18.75" customHeight="1" hidden="1">
      <c r="A55" s="107" t="s">
        <v>62</v>
      </c>
      <c r="B55" s="108" t="s">
        <v>63</v>
      </c>
      <c r="C55" s="102"/>
      <c r="D55" s="102"/>
      <c r="E55" s="102">
        <v>0</v>
      </c>
      <c r="F55" s="270">
        <f t="shared" si="4"/>
      </c>
      <c r="G55" s="271">
        <f>IF(D55=0,"",IF((E55/D55*100)&gt;=200,"В/100",E55/D55*100))</f>
      </c>
      <c r="H55" s="97"/>
    </row>
    <row r="56" spans="1:8" s="98" customFormat="1" ht="39.75" customHeight="1" hidden="1">
      <c r="A56" s="99" t="s">
        <v>64</v>
      </c>
      <c r="B56" s="109" t="s">
        <v>65</v>
      </c>
      <c r="C56" s="101"/>
      <c r="D56" s="101"/>
      <c r="E56" s="102"/>
      <c r="F56" s="270">
        <f t="shared" si="4"/>
      </c>
      <c r="G56" s="271">
        <f>IF(D56=0,"",IF((E56/D56*100)&gt;=200,"В/100",E56/D56*100))</f>
      </c>
      <c r="H56" s="97"/>
    </row>
    <row r="57" spans="1:8" s="114" customFormat="1" ht="27.75" customHeight="1">
      <c r="A57" s="110"/>
      <c r="B57" s="111" t="s">
        <v>66</v>
      </c>
      <c r="C57" s="112">
        <v>1003087</v>
      </c>
      <c r="D57" s="112">
        <v>1003087</v>
      </c>
      <c r="E57" s="112">
        <v>972808</v>
      </c>
      <c r="F57" s="273">
        <f t="shared" si="4"/>
        <v>96.981418361518</v>
      </c>
      <c r="G57" s="273">
        <f>IF(D57=0,"",IF(($E57/D57*100)&gt;=200,"В/100",$E57/D57*100))</f>
        <v>96.981418361518</v>
      </c>
      <c r="H57" s="113"/>
    </row>
    <row r="58" spans="1:8" s="98" customFormat="1" ht="39" customHeight="1" hidden="1">
      <c r="A58" s="115">
        <v>250339</v>
      </c>
      <c r="B58" s="116" t="s">
        <v>67</v>
      </c>
      <c r="C58" s="117"/>
      <c r="D58" s="117"/>
      <c r="E58" s="118"/>
      <c r="F58" s="274">
        <f t="shared" si="4"/>
      </c>
      <c r="G58" s="275">
        <f>IF(D58=0,"",IF((E58/D58*100)&gt;=200,"В/100",E58/D58*100))</f>
      </c>
      <c r="H58" s="103"/>
    </row>
    <row r="59" spans="1:8" s="98" customFormat="1" ht="26.25" customHeight="1">
      <c r="A59" s="119">
        <v>9000</v>
      </c>
      <c r="B59" s="120" t="s">
        <v>68</v>
      </c>
      <c r="C59" s="121">
        <v>30000</v>
      </c>
      <c r="D59" s="121">
        <v>30000</v>
      </c>
      <c r="E59" s="121">
        <v>30000</v>
      </c>
      <c r="F59" s="276">
        <f t="shared" si="4"/>
        <v>100</v>
      </c>
      <c r="G59" s="277">
        <f>IF(D59=0,"",IF((E59/D59*100)&gt;=200,"В/100",E59/D59*100))</f>
        <v>100</v>
      </c>
      <c r="H59" s="103"/>
    </row>
    <row r="60" spans="1:8" s="98" customFormat="1" ht="24" customHeight="1">
      <c r="A60" s="122" t="s">
        <v>69</v>
      </c>
      <c r="B60" s="123" t="s">
        <v>70</v>
      </c>
      <c r="C60" s="121">
        <v>30000</v>
      </c>
      <c r="D60" s="121">
        <v>30000</v>
      </c>
      <c r="E60" s="121">
        <v>30000</v>
      </c>
      <c r="F60" s="276">
        <f t="shared" si="4"/>
        <v>100</v>
      </c>
      <c r="G60" s="276">
        <f>IF(D60=0,"",IF((E60/D60*100)&gt;=200,"В/100",E60/D60*100))</f>
        <v>100</v>
      </c>
      <c r="H60" s="103"/>
    </row>
    <row r="61" spans="1:8" s="114" customFormat="1" ht="29.25" customHeight="1">
      <c r="A61" s="124"/>
      <c r="B61" s="125" t="s">
        <v>71</v>
      </c>
      <c r="C61" s="126">
        <f>C59+C57</f>
        <v>1033087</v>
      </c>
      <c r="D61" s="126">
        <f>D59+D57</f>
        <v>1033087</v>
      </c>
      <c r="E61" s="126">
        <v>1002808</v>
      </c>
      <c r="F61" s="278">
        <f t="shared" si="4"/>
        <v>97.06907549896572</v>
      </c>
      <c r="G61" s="278">
        <f>IF(D61=0,"",IF(($E61/D61*100)&gt;=200,"В/100",$E61/D61*100))</f>
        <v>97.06907549896572</v>
      </c>
      <c r="H61" s="127"/>
    </row>
    <row r="62" spans="1:8" s="114" customFormat="1" ht="27.75" customHeight="1" hidden="1">
      <c r="A62" s="128"/>
      <c r="B62" s="129" t="s">
        <v>72</v>
      </c>
      <c r="C62" s="130"/>
      <c r="D62" s="130"/>
      <c r="E62" s="131"/>
      <c r="F62" s="130"/>
      <c r="G62" s="132"/>
      <c r="H62" s="133"/>
    </row>
    <row r="63" spans="1:8" s="98" customFormat="1" ht="20.25" hidden="1">
      <c r="A63" s="134">
        <v>602000</v>
      </c>
      <c r="B63" s="135" t="s">
        <v>73</v>
      </c>
      <c r="C63" s="136"/>
      <c r="D63" s="137"/>
      <c r="E63" s="138"/>
      <c r="F63" s="139"/>
      <c r="G63" s="140"/>
      <c r="H63" s="97"/>
    </row>
    <row r="64" spans="1:8" s="98" customFormat="1" ht="20.25" hidden="1">
      <c r="A64" s="141">
        <v>602100</v>
      </c>
      <c r="B64" s="142" t="s">
        <v>74</v>
      </c>
      <c r="C64" s="143"/>
      <c r="D64" s="144"/>
      <c r="E64" s="144"/>
      <c r="F64" s="145"/>
      <c r="G64" s="146"/>
      <c r="H64" s="147"/>
    </row>
    <row r="65" spans="1:8" s="98" customFormat="1" ht="19.5" customHeight="1" hidden="1">
      <c r="A65" s="141">
        <v>602200</v>
      </c>
      <c r="B65" s="142" t="s">
        <v>75</v>
      </c>
      <c r="C65" s="143">
        <f>(C67+C68)</f>
        <v>0</v>
      </c>
      <c r="D65" s="143"/>
      <c r="E65" s="143"/>
      <c r="F65" s="145"/>
      <c r="G65" s="146"/>
      <c r="H65" s="97"/>
    </row>
    <row r="66" spans="1:8" s="98" customFormat="1" ht="20.25" hidden="1">
      <c r="A66" s="141"/>
      <c r="B66" s="142" t="s">
        <v>76</v>
      </c>
      <c r="C66" s="143">
        <v>0</v>
      </c>
      <c r="D66" s="144"/>
      <c r="E66" s="144"/>
      <c r="F66" s="145"/>
      <c r="G66" s="146"/>
      <c r="H66" s="97"/>
    </row>
    <row r="67" spans="1:8" s="98" customFormat="1" ht="20.25" hidden="1">
      <c r="A67" s="141"/>
      <c r="B67" s="142" t="s">
        <v>77</v>
      </c>
      <c r="C67" s="143">
        <v>0</v>
      </c>
      <c r="D67" s="144"/>
      <c r="E67" s="144"/>
      <c r="F67" s="145"/>
      <c r="G67" s="146"/>
      <c r="H67" s="103"/>
    </row>
    <row r="68" spans="1:8" s="98" customFormat="1" ht="20.25" hidden="1">
      <c r="A68" s="141"/>
      <c r="B68" s="142" t="s">
        <v>78</v>
      </c>
      <c r="C68" s="143">
        <f>SUM(C70:C88)</f>
        <v>0</v>
      </c>
      <c r="D68" s="143"/>
      <c r="E68" s="143"/>
      <c r="F68" s="145"/>
      <c r="G68" s="146"/>
      <c r="H68" s="97"/>
    </row>
    <row r="69" spans="1:8" s="98" customFormat="1" ht="20.25" hidden="1">
      <c r="A69" s="141"/>
      <c r="B69" s="142" t="s">
        <v>79</v>
      </c>
      <c r="C69" s="143">
        <v>0</v>
      </c>
      <c r="D69" s="144"/>
      <c r="E69" s="144"/>
      <c r="F69" s="145"/>
      <c r="G69" s="146"/>
      <c r="H69" s="97"/>
    </row>
    <row r="70" spans="1:8" s="155" customFormat="1" ht="20.25" hidden="1">
      <c r="A70" s="148"/>
      <c r="B70" s="149" t="s">
        <v>80</v>
      </c>
      <c r="C70" s="150">
        <v>0</v>
      </c>
      <c r="D70" s="151"/>
      <c r="E70" s="151"/>
      <c r="F70" s="152"/>
      <c r="G70" s="153"/>
      <c r="H70" s="154"/>
    </row>
    <row r="71" spans="1:8" s="155" customFormat="1" ht="20.25" hidden="1">
      <c r="A71" s="148"/>
      <c r="B71" s="149" t="s">
        <v>81</v>
      </c>
      <c r="C71" s="150">
        <v>0</v>
      </c>
      <c r="D71" s="151"/>
      <c r="E71" s="151"/>
      <c r="F71" s="152"/>
      <c r="G71" s="153"/>
      <c r="H71" s="154"/>
    </row>
    <row r="72" spans="1:8" s="155" customFormat="1" ht="20.25" hidden="1">
      <c r="A72" s="148"/>
      <c r="B72" s="149" t="s">
        <v>82</v>
      </c>
      <c r="C72" s="150">
        <v>0</v>
      </c>
      <c r="D72" s="151"/>
      <c r="E72" s="151"/>
      <c r="F72" s="152"/>
      <c r="G72" s="153"/>
      <c r="H72" s="154"/>
    </row>
    <row r="73" spans="1:8" s="155" customFormat="1" ht="20.25" hidden="1">
      <c r="A73" s="148"/>
      <c r="B73" s="149" t="s">
        <v>83</v>
      </c>
      <c r="C73" s="150">
        <v>0</v>
      </c>
      <c r="D73" s="151"/>
      <c r="E73" s="151"/>
      <c r="F73" s="152"/>
      <c r="G73" s="153"/>
      <c r="H73" s="154"/>
    </row>
    <row r="74" spans="1:8" s="155" customFormat="1" ht="20.25" hidden="1">
      <c r="A74" s="148"/>
      <c r="B74" s="149" t="s">
        <v>84</v>
      </c>
      <c r="C74" s="150">
        <v>0</v>
      </c>
      <c r="D74" s="151"/>
      <c r="E74" s="151"/>
      <c r="F74" s="152"/>
      <c r="G74" s="153"/>
      <c r="H74" s="154"/>
    </row>
    <row r="75" spans="1:8" s="155" customFormat="1" ht="31.5" hidden="1">
      <c r="A75" s="148"/>
      <c r="B75" s="149" t="s">
        <v>85</v>
      </c>
      <c r="C75" s="150">
        <v>0</v>
      </c>
      <c r="D75" s="151"/>
      <c r="E75" s="151"/>
      <c r="F75" s="152"/>
      <c r="G75" s="153"/>
      <c r="H75" s="154"/>
    </row>
    <row r="76" spans="1:8" s="155" customFormat="1" ht="20.25" hidden="1">
      <c r="A76" s="148"/>
      <c r="B76" s="149" t="s">
        <v>86</v>
      </c>
      <c r="C76" s="150">
        <v>0</v>
      </c>
      <c r="D76" s="151"/>
      <c r="E76" s="151"/>
      <c r="F76" s="152"/>
      <c r="G76" s="153"/>
      <c r="H76" s="154"/>
    </row>
    <row r="77" spans="1:8" s="155" customFormat="1" ht="31.5" hidden="1">
      <c r="A77" s="148"/>
      <c r="B77" s="149" t="s">
        <v>87</v>
      </c>
      <c r="C77" s="150">
        <v>0</v>
      </c>
      <c r="D77" s="151"/>
      <c r="E77" s="151"/>
      <c r="F77" s="152"/>
      <c r="G77" s="153"/>
      <c r="H77" s="154"/>
    </row>
    <row r="78" spans="1:8" s="155" customFormat="1" ht="20.25" hidden="1">
      <c r="A78" s="148"/>
      <c r="B78" s="149" t="s">
        <v>88</v>
      </c>
      <c r="C78" s="150">
        <v>0</v>
      </c>
      <c r="D78" s="151"/>
      <c r="E78" s="151"/>
      <c r="F78" s="152"/>
      <c r="G78" s="153"/>
      <c r="H78" s="154"/>
    </row>
    <row r="79" spans="1:8" s="155" customFormat="1" ht="20.25" hidden="1">
      <c r="A79" s="148"/>
      <c r="B79" s="149" t="s">
        <v>89</v>
      </c>
      <c r="C79" s="150">
        <v>0</v>
      </c>
      <c r="D79" s="151"/>
      <c r="E79" s="151"/>
      <c r="F79" s="152"/>
      <c r="G79" s="153"/>
      <c r="H79" s="154"/>
    </row>
    <row r="80" spans="1:8" s="155" customFormat="1" ht="17.25" customHeight="1" hidden="1">
      <c r="A80" s="148"/>
      <c r="B80" s="149" t="s">
        <v>90</v>
      </c>
      <c r="C80" s="150">
        <v>0</v>
      </c>
      <c r="D80" s="151"/>
      <c r="E80" s="151"/>
      <c r="F80" s="152"/>
      <c r="G80" s="153"/>
      <c r="H80" s="154"/>
    </row>
    <row r="81" spans="1:8" s="155" customFormat="1" ht="20.25" hidden="1">
      <c r="A81" s="148"/>
      <c r="B81" s="149" t="s">
        <v>91</v>
      </c>
      <c r="C81" s="150">
        <v>0</v>
      </c>
      <c r="D81" s="151"/>
      <c r="E81" s="151"/>
      <c r="F81" s="152"/>
      <c r="G81" s="153"/>
      <c r="H81" s="154"/>
    </row>
    <row r="82" spans="1:8" s="155" customFormat="1" ht="18.75" customHeight="1" hidden="1">
      <c r="A82" s="148"/>
      <c r="B82" s="149" t="s">
        <v>92</v>
      </c>
      <c r="C82" s="150">
        <v>0</v>
      </c>
      <c r="D82" s="151"/>
      <c r="E82" s="151"/>
      <c r="F82" s="152"/>
      <c r="G82" s="153"/>
      <c r="H82" s="154"/>
    </row>
    <row r="83" spans="1:8" s="155" customFormat="1" ht="20.25" hidden="1">
      <c r="A83" s="148"/>
      <c r="B83" s="149" t="s">
        <v>93</v>
      </c>
      <c r="C83" s="150">
        <v>0</v>
      </c>
      <c r="D83" s="151"/>
      <c r="E83" s="151"/>
      <c r="F83" s="152"/>
      <c r="G83" s="153"/>
      <c r="H83" s="154"/>
    </row>
    <row r="84" spans="1:8" s="155" customFormat="1" ht="20.25" hidden="1">
      <c r="A84" s="148"/>
      <c r="B84" s="149" t="s">
        <v>94</v>
      </c>
      <c r="C84" s="150">
        <v>0</v>
      </c>
      <c r="D84" s="151"/>
      <c r="E84" s="151"/>
      <c r="F84" s="152"/>
      <c r="G84" s="153"/>
      <c r="H84" s="154"/>
    </row>
    <row r="85" spans="1:8" s="155" customFormat="1" ht="31.5" hidden="1">
      <c r="A85" s="148"/>
      <c r="B85" s="149" t="s">
        <v>95</v>
      </c>
      <c r="C85" s="150">
        <v>0</v>
      </c>
      <c r="D85" s="151"/>
      <c r="E85" s="151"/>
      <c r="F85" s="152"/>
      <c r="G85" s="153"/>
      <c r="H85" s="154"/>
    </row>
    <row r="86" spans="1:8" s="155" customFormat="1" ht="20.25" hidden="1">
      <c r="A86" s="148"/>
      <c r="B86" s="149" t="s">
        <v>96</v>
      </c>
      <c r="C86" s="150">
        <v>0</v>
      </c>
      <c r="D86" s="151"/>
      <c r="E86" s="151"/>
      <c r="F86" s="152"/>
      <c r="G86" s="153"/>
      <c r="H86" s="156"/>
    </row>
    <row r="87" spans="1:8" s="155" customFormat="1" ht="20.25" hidden="1">
      <c r="A87" s="148"/>
      <c r="B87" s="149" t="s">
        <v>97</v>
      </c>
      <c r="C87" s="150">
        <v>0</v>
      </c>
      <c r="D87" s="151"/>
      <c r="E87" s="151"/>
      <c r="F87" s="152"/>
      <c r="G87" s="153"/>
      <c r="H87" s="156"/>
    </row>
    <row r="88" spans="1:8" s="155" customFormat="1" ht="20.25" hidden="1">
      <c r="A88" s="148"/>
      <c r="B88" s="149" t="s">
        <v>98</v>
      </c>
      <c r="C88" s="150">
        <v>0</v>
      </c>
      <c r="D88" s="151"/>
      <c r="E88" s="151"/>
      <c r="F88" s="152"/>
      <c r="G88" s="153"/>
      <c r="H88" s="156"/>
    </row>
    <row r="89" spans="1:8" s="98" customFormat="1" ht="20.25" hidden="1">
      <c r="A89" s="141">
        <v>602300</v>
      </c>
      <c r="B89" s="142" t="s">
        <v>99</v>
      </c>
      <c r="C89" s="143">
        <v>0</v>
      </c>
      <c r="D89" s="144"/>
      <c r="E89" s="144"/>
      <c r="F89" s="145"/>
      <c r="G89" s="146"/>
      <c r="H89" s="97"/>
    </row>
    <row r="90" spans="1:8" s="98" customFormat="1" ht="37.5" hidden="1">
      <c r="A90" s="141">
        <v>602400</v>
      </c>
      <c r="B90" s="142" t="s">
        <v>100</v>
      </c>
      <c r="C90" s="143"/>
      <c r="D90" s="138"/>
      <c r="E90" s="138"/>
      <c r="F90" s="145"/>
      <c r="G90" s="146"/>
      <c r="H90" s="97"/>
    </row>
    <row r="91" spans="1:8" s="98" customFormat="1" ht="21" customHeight="1" hidden="1">
      <c r="A91" s="157">
        <v>603000</v>
      </c>
      <c r="B91" s="158" t="s">
        <v>101</v>
      </c>
      <c r="C91" s="159">
        <v>0</v>
      </c>
      <c r="D91" s="160"/>
      <c r="E91" s="144"/>
      <c r="F91" s="161"/>
      <c r="G91" s="162"/>
      <c r="H91" s="97"/>
    </row>
    <row r="92" spans="1:8" s="98" customFormat="1" ht="26.25" customHeight="1" hidden="1">
      <c r="A92" s="163"/>
      <c r="B92" s="125" t="s">
        <v>102</v>
      </c>
      <c r="C92" s="164">
        <f>+C63+C91</f>
        <v>0</v>
      </c>
      <c r="D92" s="164">
        <f>+D90+D91</f>
        <v>0</v>
      </c>
      <c r="E92" s="164">
        <f>+E63+E91</f>
        <v>0</v>
      </c>
      <c r="F92" s="165"/>
      <c r="G92" s="166"/>
      <c r="H92" s="97"/>
    </row>
    <row r="93" spans="3:8" s="98" customFormat="1" ht="18">
      <c r="C93" s="167"/>
      <c r="D93" s="169"/>
      <c r="E93" s="170"/>
      <c r="F93" s="167"/>
      <c r="G93" s="167"/>
      <c r="H93" s="168"/>
    </row>
    <row r="94" spans="3:8" s="98" customFormat="1" ht="18">
      <c r="C94" s="167"/>
      <c r="D94" s="169"/>
      <c r="E94" s="170"/>
      <c r="F94" s="167"/>
      <c r="G94" s="167"/>
      <c r="H94" s="168"/>
    </row>
    <row r="95" spans="3:8" s="98" customFormat="1" ht="18">
      <c r="C95" s="167"/>
      <c r="D95" s="169"/>
      <c r="E95" s="170"/>
      <c r="F95" s="167"/>
      <c r="G95" s="167"/>
      <c r="H95" s="168"/>
    </row>
    <row r="96" spans="3:8" s="98" customFormat="1" ht="18">
      <c r="C96" s="167"/>
      <c r="D96" s="169"/>
      <c r="E96" s="170"/>
      <c r="F96" s="167"/>
      <c r="G96" s="167"/>
      <c r="H96" s="168"/>
    </row>
    <row r="97" spans="3:8" s="98" customFormat="1" ht="18">
      <c r="C97" s="167"/>
      <c r="D97" s="169"/>
      <c r="E97" s="170"/>
      <c r="F97" s="167"/>
      <c r="G97" s="167"/>
      <c r="H97" s="168"/>
    </row>
    <row r="98" spans="3:8" s="98" customFormat="1" ht="18">
      <c r="C98" s="167"/>
      <c r="D98" s="169"/>
      <c r="E98" s="170"/>
      <c r="F98" s="167"/>
      <c r="G98" s="167"/>
      <c r="H98" s="168"/>
    </row>
    <row r="99" spans="3:8" s="98" customFormat="1" ht="18">
      <c r="C99" s="167"/>
      <c r="D99" s="169"/>
      <c r="E99" s="170"/>
      <c r="F99" s="167"/>
      <c r="G99" s="167"/>
      <c r="H99" s="168"/>
    </row>
    <row r="100" spans="3:8" s="98" customFormat="1" ht="18">
      <c r="C100" s="167"/>
      <c r="D100" s="169"/>
      <c r="E100" s="170"/>
      <c r="F100" s="167"/>
      <c r="G100" s="167"/>
      <c r="H100" s="168"/>
    </row>
    <row r="101" spans="3:8" s="98" customFormat="1" ht="18">
      <c r="C101" s="167"/>
      <c r="D101" s="169"/>
      <c r="E101" s="170"/>
      <c r="F101" s="167"/>
      <c r="G101" s="167"/>
      <c r="H101" s="168"/>
    </row>
    <row r="102" spans="3:8" s="98" customFormat="1" ht="18">
      <c r="C102" s="167"/>
      <c r="D102" s="169"/>
      <c r="E102" s="170"/>
      <c r="F102" s="167"/>
      <c r="G102" s="167"/>
      <c r="H102" s="168"/>
    </row>
    <row r="103" spans="3:8" s="98" customFormat="1" ht="18">
      <c r="C103" s="167"/>
      <c r="D103" s="169"/>
      <c r="E103" s="170"/>
      <c r="F103" s="167"/>
      <c r="G103" s="167"/>
      <c r="H103" s="168"/>
    </row>
    <row r="104" spans="3:8" s="98" customFormat="1" ht="18">
      <c r="C104" s="167"/>
      <c r="D104" s="169"/>
      <c r="E104" s="170"/>
      <c r="F104" s="167"/>
      <c r="G104" s="167"/>
      <c r="H104" s="168"/>
    </row>
    <row r="105" spans="3:8" s="98" customFormat="1" ht="18">
      <c r="C105" s="167"/>
      <c r="D105" s="169"/>
      <c r="E105" s="170"/>
      <c r="F105" s="167"/>
      <c r="G105" s="167"/>
      <c r="H105" s="168"/>
    </row>
    <row r="106" spans="3:8" s="98" customFormat="1" ht="18">
      <c r="C106" s="167"/>
      <c r="D106" s="169"/>
      <c r="E106" s="170"/>
      <c r="F106" s="167"/>
      <c r="G106" s="167"/>
      <c r="H106" s="168"/>
    </row>
    <row r="107" spans="3:8" s="98" customFormat="1" ht="18">
      <c r="C107" s="167"/>
      <c r="D107" s="169"/>
      <c r="E107" s="170"/>
      <c r="F107" s="167"/>
      <c r="G107" s="167"/>
      <c r="H107" s="168"/>
    </row>
    <row r="108" spans="3:8" s="98" customFormat="1" ht="18">
      <c r="C108" s="167"/>
      <c r="D108" s="169"/>
      <c r="E108" s="170"/>
      <c r="F108" s="167"/>
      <c r="G108" s="167"/>
      <c r="H108" s="168"/>
    </row>
    <row r="109" spans="3:8" s="98" customFormat="1" ht="18">
      <c r="C109" s="167"/>
      <c r="D109" s="169"/>
      <c r="E109" s="170"/>
      <c r="F109" s="167"/>
      <c r="G109" s="167"/>
      <c r="H109" s="168"/>
    </row>
    <row r="110" spans="3:8" s="98" customFormat="1" ht="18">
      <c r="C110" s="167"/>
      <c r="D110" s="169"/>
      <c r="E110" s="170"/>
      <c r="F110" s="167"/>
      <c r="G110" s="167"/>
      <c r="H110" s="168"/>
    </row>
    <row r="111" spans="3:8" s="98" customFormat="1" ht="18">
      <c r="C111" s="167"/>
      <c r="D111" s="169"/>
      <c r="E111" s="170"/>
      <c r="F111" s="167"/>
      <c r="G111" s="167"/>
      <c r="H111" s="168"/>
    </row>
    <row r="112" spans="3:8" s="98" customFormat="1" ht="18">
      <c r="C112" s="167"/>
      <c r="D112" s="169"/>
      <c r="E112" s="170"/>
      <c r="F112" s="167"/>
      <c r="G112" s="167"/>
      <c r="H112" s="168"/>
    </row>
    <row r="113" spans="3:8" s="98" customFormat="1" ht="18">
      <c r="C113" s="167"/>
      <c r="D113" s="169"/>
      <c r="E113" s="170"/>
      <c r="F113" s="167"/>
      <c r="G113" s="167"/>
      <c r="H113" s="168"/>
    </row>
    <row r="114" spans="3:8" s="98" customFormat="1" ht="18">
      <c r="C114" s="167"/>
      <c r="D114" s="169"/>
      <c r="E114" s="170"/>
      <c r="F114" s="167"/>
      <c r="G114" s="167"/>
      <c r="H114" s="168"/>
    </row>
    <row r="115" spans="3:8" s="98" customFormat="1" ht="18">
      <c r="C115" s="167"/>
      <c r="D115" s="169"/>
      <c r="E115" s="170"/>
      <c r="F115" s="167"/>
      <c r="G115" s="167"/>
      <c r="H115" s="168"/>
    </row>
    <row r="116" spans="3:8" ht="18.75">
      <c r="C116" s="172"/>
      <c r="D116" s="173"/>
      <c r="E116" s="173"/>
      <c r="F116" s="173"/>
      <c r="G116" s="172"/>
      <c r="H116" s="172"/>
    </row>
    <row r="117" spans="3:8" ht="18.75">
      <c r="C117" s="172"/>
      <c r="D117" s="173"/>
      <c r="E117" s="173"/>
      <c r="F117" s="173"/>
      <c r="G117" s="172"/>
      <c r="H117" s="172"/>
    </row>
  </sheetData>
  <sheetProtection selectLockedCells="1" selectUnlockedCells="1"/>
  <mergeCells count="4">
    <mergeCell ref="A4:G4"/>
    <mergeCell ref="D1:G1"/>
    <mergeCell ref="D2:G2"/>
    <mergeCell ref="D3:G3"/>
  </mergeCells>
  <printOptions horizontalCentered="1"/>
  <pageMargins left="0.984251968503937" right="0.3937007874015748" top="0.7874015748031497" bottom="0.7874015748031497" header="0.5118110236220472" footer="0"/>
  <pageSetup horizontalDpi="300" verticalDpi="300" orientation="portrait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3"/>
  <sheetViews>
    <sheetView showZeros="0" view="pageBreakPreview" zoomScale="75" zoomScaleNormal="75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12.125" style="98" customWidth="1"/>
    <col min="2" max="2" width="99.375" style="98" customWidth="1"/>
    <col min="3" max="3" width="17.375" style="98" customWidth="1"/>
    <col min="4" max="4" width="14.75390625" style="171" customWidth="1"/>
    <col min="5" max="5" width="13.00390625" style="98" customWidth="1"/>
    <col min="6" max="6" width="14.25390625" style="98" customWidth="1"/>
    <col min="7" max="7" width="13.875" style="98" customWidth="1"/>
    <col min="8" max="16384" width="9.125" style="98" customWidth="1"/>
  </cols>
  <sheetData>
    <row r="1" spans="1:5" s="178" customFormat="1" ht="69" customHeight="1" thickBot="1">
      <c r="A1" s="174" t="s">
        <v>0</v>
      </c>
      <c r="B1" s="175" t="s">
        <v>1</v>
      </c>
      <c r="C1" s="176" t="s">
        <v>145</v>
      </c>
      <c r="D1" s="6" t="s">
        <v>146</v>
      </c>
      <c r="E1" s="177" t="s">
        <v>3</v>
      </c>
    </row>
    <row r="2" spans="1:5" s="178" customFormat="1" ht="36" customHeight="1">
      <c r="A2" s="174"/>
      <c r="B2" s="85" t="s">
        <v>103</v>
      </c>
      <c r="C2" s="176"/>
      <c r="D2" s="6"/>
      <c r="E2" s="177"/>
    </row>
    <row r="3" spans="1:5" s="178" customFormat="1" ht="24" customHeight="1">
      <c r="A3" s="14">
        <v>10000000</v>
      </c>
      <c r="B3" s="15" t="s">
        <v>6</v>
      </c>
      <c r="C3" s="179">
        <f>C4</f>
        <v>200</v>
      </c>
      <c r="D3" s="179">
        <f>D4</f>
        <v>163.95</v>
      </c>
      <c r="E3" s="279">
        <v>82</v>
      </c>
    </row>
    <row r="4" spans="1:5" s="178" customFormat="1" ht="23.25" customHeight="1">
      <c r="A4" s="30">
        <v>19000000</v>
      </c>
      <c r="B4" s="31" t="s">
        <v>104</v>
      </c>
      <c r="C4" s="180">
        <f>C5</f>
        <v>200</v>
      </c>
      <c r="D4" s="180">
        <f>D5</f>
        <v>163.95</v>
      </c>
      <c r="E4" s="279">
        <v>82</v>
      </c>
    </row>
    <row r="5" spans="1:5" s="178" customFormat="1" ht="20.25" customHeight="1">
      <c r="A5" s="34">
        <v>19010000</v>
      </c>
      <c r="B5" s="46" t="s">
        <v>105</v>
      </c>
      <c r="C5" s="181">
        <v>200</v>
      </c>
      <c r="D5" s="181">
        <v>163.95</v>
      </c>
      <c r="E5" s="279">
        <v>82</v>
      </c>
    </row>
    <row r="6" spans="1:5" s="178" customFormat="1" ht="36" customHeight="1">
      <c r="A6" s="40" t="s">
        <v>106</v>
      </c>
      <c r="B6" s="49" t="s">
        <v>107</v>
      </c>
      <c r="C6" s="181">
        <v>200</v>
      </c>
      <c r="D6" s="181">
        <v>158.7</v>
      </c>
      <c r="E6" s="279">
        <v>82</v>
      </c>
    </row>
    <row r="7" spans="1:5" s="1" customFormat="1" ht="44.25" customHeight="1">
      <c r="A7" s="51" t="s">
        <v>108</v>
      </c>
      <c r="B7" s="52" t="s">
        <v>109</v>
      </c>
      <c r="C7" s="182">
        <v>0</v>
      </c>
      <c r="D7" s="182">
        <v>5.25</v>
      </c>
      <c r="E7" s="183">
        <f aca="true" t="shared" si="0" ref="E7:E17">IF(C7=0,"",$D7/C7*100)</f>
      </c>
    </row>
    <row r="8" spans="1:5" s="1" customFormat="1" ht="21" thickBot="1">
      <c r="A8" s="14">
        <v>20000000</v>
      </c>
      <c r="B8" s="184" t="s">
        <v>33</v>
      </c>
      <c r="C8" s="16">
        <f>C9+C11</f>
        <v>300</v>
      </c>
      <c r="D8" s="16">
        <f>D9+D11</f>
        <v>0</v>
      </c>
      <c r="E8" s="185">
        <f t="shared" si="0"/>
        <v>0</v>
      </c>
    </row>
    <row r="9" spans="1:5" s="1" customFormat="1" ht="20.25" hidden="1">
      <c r="A9" s="186">
        <v>24000000</v>
      </c>
      <c r="B9" s="187" t="s">
        <v>110</v>
      </c>
      <c r="C9" s="188">
        <v>0</v>
      </c>
      <c r="D9" s="188"/>
      <c r="E9" s="189">
        <f t="shared" si="0"/>
      </c>
    </row>
    <row r="10" spans="1:5" s="1" customFormat="1" ht="20.25" hidden="1">
      <c r="A10" s="190">
        <v>24062100</v>
      </c>
      <c r="B10" s="191"/>
      <c r="C10" s="26">
        <v>0</v>
      </c>
      <c r="D10" s="26"/>
      <c r="E10" s="28">
        <f t="shared" si="0"/>
      </c>
    </row>
    <row r="11" spans="1:5" s="48" customFormat="1" ht="23.25" customHeight="1">
      <c r="A11" s="192">
        <v>25000000</v>
      </c>
      <c r="B11" s="193" t="s">
        <v>111</v>
      </c>
      <c r="C11" s="194">
        <f>C12</f>
        <v>300</v>
      </c>
      <c r="D11" s="194"/>
      <c r="E11" s="45">
        <f t="shared" si="0"/>
        <v>0</v>
      </c>
    </row>
    <row r="12" spans="1:5" s="199" customFormat="1" ht="37.5" customHeight="1">
      <c r="A12" s="195">
        <v>25010100</v>
      </c>
      <c r="B12" s="196" t="s">
        <v>112</v>
      </c>
      <c r="C12" s="197">
        <v>300</v>
      </c>
      <c r="D12" s="197">
        <v>0</v>
      </c>
      <c r="E12" s="198">
        <f t="shared" si="0"/>
        <v>0</v>
      </c>
    </row>
    <row r="13" spans="1:5" s="204" customFormat="1" ht="37.5" customHeight="1">
      <c r="A13" s="200">
        <v>25010300</v>
      </c>
      <c r="B13" s="201" t="s">
        <v>113</v>
      </c>
      <c r="C13" s="202">
        <v>300</v>
      </c>
      <c r="D13" s="202"/>
      <c r="E13" s="203">
        <f t="shared" si="0"/>
        <v>0</v>
      </c>
    </row>
    <row r="14" spans="1:5" s="204" customFormat="1" ht="31.5" customHeight="1" hidden="1">
      <c r="A14" s="200">
        <v>25010400</v>
      </c>
      <c r="B14" s="201" t="s">
        <v>114</v>
      </c>
      <c r="C14" s="202">
        <v>0</v>
      </c>
      <c r="D14" s="202"/>
      <c r="E14" s="203">
        <f t="shared" si="0"/>
      </c>
    </row>
    <row r="15" spans="1:5" s="204" customFormat="1" ht="20.25" customHeight="1" thickBot="1">
      <c r="A15" s="256">
        <v>5011000</v>
      </c>
      <c r="B15" s="257" t="s">
        <v>140</v>
      </c>
      <c r="C15" s="258">
        <v>300</v>
      </c>
      <c r="D15" s="258"/>
      <c r="E15" s="259"/>
    </row>
    <row r="16" spans="1:5" s="65" customFormat="1" ht="27.75" customHeight="1" thickBot="1">
      <c r="A16" s="205"/>
      <c r="B16" s="125" t="s">
        <v>42</v>
      </c>
      <c r="C16" s="206">
        <v>1100</v>
      </c>
      <c r="D16" s="206">
        <f>D8+D3</f>
        <v>163.95</v>
      </c>
      <c r="E16" s="207">
        <f t="shared" si="0"/>
        <v>14.904545454545454</v>
      </c>
    </row>
    <row r="17" spans="1:5" s="114" customFormat="1" ht="22.5" customHeight="1">
      <c r="A17" s="208"/>
      <c r="B17" s="209" t="s">
        <v>115</v>
      </c>
      <c r="C17" s="210">
        <f>C16</f>
        <v>1100</v>
      </c>
      <c r="D17" s="210">
        <v>164</v>
      </c>
      <c r="E17" s="211">
        <f t="shared" si="0"/>
        <v>14.909090909090908</v>
      </c>
    </row>
    <row r="18" spans="1:6" ht="21" thickBot="1">
      <c r="A18" s="212"/>
      <c r="B18" s="85" t="s">
        <v>116</v>
      </c>
      <c r="C18" s="213"/>
      <c r="D18" s="214"/>
      <c r="E18" s="215"/>
      <c r="F18" s="216"/>
    </row>
    <row r="19" spans="1:6" s="114" customFormat="1" ht="21" customHeight="1">
      <c r="A19" s="99" t="s">
        <v>50</v>
      </c>
      <c r="B19" s="219" t="s">
        <v>51</v>
      </c>
      <c r="C19" s="220">
        <v>300</v>
      </c>
      <c r="D19" s="102"/>
      <c r="E19" s="218">
        <f aca="true" t="shared" si="1" ref="E19:E27">IF(C19=0,"",IF(($D19/C19*100)&gt;=200,"В/100",$D19/C19*100))</f>
        <v>0</v>
      </c>
      <c r="F19" s="221"/>
    </row>
    <row r="20" spans="1:6" s="114" customFormat="1" ht="21" customHeight="1">
      <c r="A20" s="280" t="s">
        <v>54</v>
      </c>
      <c r="B20" s="219" t="s">
        <v>55</v>
      </c>
      <c r="C20" s="220">
        <v>300</v>
      </c>
      <c r="D20" s="220"/>
      <c r="E20" s="218"/>
      <c r="F20" s="221"/>
    </row>
    <row r="21" spans="1:6" s="114" customFormat="1" ht="21" customHeight="1">
      <c r="A21" s="280" t="s">
        <v>58</v>
      </c>
      <c r="B21" s="219" t="s">
        <v>59</v>
      </c>
      <c r="C21" s="220">
        <v>300</v>
      </c>
      <c r="D21" s="220"/>
      <c r="E21" s="218"/>
      <c r="F21" s="221"/>
    </row>
    <row r="22" spans="1:6" s="114" customFormat="1" ht="36.75" customHeight="1">
      <c r="A22" s="280" t="s">
        <v>143</v>
      </c>
      <c r="B22" s="219" t="s">
        <v>144</v>
      </c>
      <c r="C22" s="220">
        <v>300</v>
      </c>
      <c r="D22" s="220"/>
      <c r="E22" s="218"/>
      <c r="F22" s="221"/>
    </row>
    <row r="23" spans="1:6" s="114" customFormat="1" ht="27" customHeight="1">
      <c r="A23" s="222" t="s">
        <v>62</v>
      </c>
      <c r="B23" s="223" t="s">
        <v>63</v>
      </c>
      <c r="C23" s="281">
        <f>C24</f>
        <v>56162</v>
      </c>
      <c r="D23" s="281">
        <f>D24</f>
        <v>55962</v>
      </c>
      <c r="E23" s="218">
        <f t="shared" si="1"/>
        <v>99.64388732594993</v>
      </c>
      <c r="F23" s="221"/>
    </row>
    <row r="24" spans="1:6" s="114" customFormat="1" ht="27" customHeight="1">
      <c r="A24" s="224" t="s">
        <v>117</v>
      </c>
      <c r="B24" s="225" t="s">
        <v>118</v>
      </c>
      <c r="C24" s="260">
        <v>56162</v>
      </c>
      <c r="D24" s="260">
        <v>55962</v>
      </c>
      <c r="E24" s="218">
        <f t="shared" si="1"/>
        <v>99.64388732594993</v>
      </c>
      <c r="F24" s="221"/>
    </row>
    <row r="25" spans="1:5" s="114" customFormat="1" ht="29.25" customHeight="1" thickBot="1">
      <c r="A25" s="110"/>
      <c r="B25" s="111" t="s">
        <v>119</v>
      </c>
      <c r="C25" s="282">
        <f>C19+C20+C21+C23</f>
        <v>57062</v>
      </c>
      <c r="D25" s="282">
        <f>D19+D20+D21+D23</f>
        <v>55962</v>
      </c>
      <c r="E25" s="226">
        <f t="shared" si="1"/>
        <v>98.07227226525534</v>
      </c>
    </row>
    <row r="26" spans="1:5" s="114" customFormat="1" ht="23.25" customHeight="1" hidden="1">
      <c r="A26" s="227" t="s">
        <v>120</v>
      </c>
      <c r="B26" s="228" t="s">
        <v>121</v>
      </c>
      <c r="C26" s="229"/>
      <c r="D26" s="229"/>
      <c r="E26" s="218">
        <f t="shared" si="1"/>
      </c>
    </row>
    <row r="27" spans="1:5" ht="21" thickBot="1">
      <c r="A27" s="230"/>
      <c r="B27" s="125" t="s">
        <v>122</v>
      </c>
      <c r="C27" s="126"/>
      <c r="D27" s="126"/>
      <c r="E27" s="231">
        <f t="shared" si="1"/>
      </c>
    </row>
    <row r="28" spans="1:5" ht="21" thickBot="1">
      <c r="A28" s="128"/>
      <c r="B28" s="129" t="s">
        <v>123</v>
      </c>
      <c r="C28" s="232"/>
      <c r="D28" s="233"/>
      <c r="E28" s="234"/>
    </row>
    <row r="29" spans="1:5" ht="37.5" hidden="1">
      <c r="A29" s="235">
        <v>601000</v>
      </c>
      <c r="B29" s="236" t="s">
        <v>124</v>
      </c>
      <c r="C29" s="237">
        <f>+C30+C31</f>
        <v>0</v>
      </c>
      <c r="D29" s="238">
        <f>D30+D31</f>
        <v>0</v>
      </c>
      <c r="E29" s="239"/>
    </row>
    <row r="30" spans="1:5" ht="37.5" hidden="1">
      <c r="A30" s="240">
        <v>601100</v>
      </c>
      <c r="B30" s="241" t="s">
        <v>125</v>
      </c>
      <c r="C30" s="242"/>
      <c r="D30" s="243"/>
      <c r="E30" s="244"/>
    </row>
    <row r="31" spans="1:5" ht="20.25" hidden="1">
      <c r="A31" s="240">
        <v>601200</v>
      </c>
      <c r="B31" s="241" t="s">
        <v>126</v>
      </c>
      <c r="C31" s="242"/>
      <c r="D31" s="243"/>
      <c r="E31" s="244"/>
    </row>
    <row r="32" spans="1:5" ht="20.25" hidden="1">
      <c r="A32" s="245">
        <v>602000</v>
      </c>
      <c r="B32" s="100" t="s">
        <v>73</v>
      </c>
      <c r="C32" s="101"/>
      <c r="D32" s="101"/>
      <c r="E32" s="246"/>
    </row>
    <row r="33" spans="1:5" ht="21" thickBot="1">
      <c r="A33" s="240">
        <v>602100</v>
      </c>
      <c r="B33" s="241" t="s">
        <v>74</v>
      </c>
      <c r="C33" s="217"/>
      <c r="D33" s="217"/>
      <c r="E33" s="244"/>
    </row>
    <row r="34" spans="1:5" ht="20.25" hidden="1">
      <c r="A34" s="240">
        <v>602200</v>
      </c>
      <c r="B34" s="241" t="s">
        <v>75</v>
      </c>
      <c r="C34" s="247"/>
      <c r="D34" s="247"/>
      <c r="E34" s="244"/>
    </row>
    <row r="35" spans="1:5" ht="20.25" hidden="1">
      <c r="A35" s="240"/>
      <c r="B35" s="241" t="s">
        <v>76</v>
      </c>
      <c r="C35" s="247"/>
      <c r="D35" s="247"/>
      <c r="E35" s="244"/>
    </row>
    <row r="36" spans="1:5" ht="20.25" hidden="1">
      <c r="A36" s="240"/>
      <c r="B36" s="241" t="s">
        <v>77</v>
      </c>
      <c r="C36" s="247"/>
      <c r="D36" s="247"/>
      <c r="E36" s="244"/>
    </row>
    <row r="37" spans="1:5" ht="20.25" hidden="1">
      <c r="A37" s="240"/>
      <c r="B37" s="241" t="s">
        <v>78</v>
      </c>
      <c r="C37" s="247"/>
      <c r="D37" s="247"/>
      <c r="E37" s="244"/>
    </row>
    <row r="38" spans="1:5" ht="20.25" hidden="1">
      <c r="A38" s="240"/>
      <c r="B38" s="241" t="s">
        <v>79</v>
      </c>
      <c r="C38" s="247"/>
      <c r="D38" s="247"/>
      <c r="E38" s="244"/>
    </row>
    <row r="39" spans="1:5" ht="20.25" hidden="1">
      <c r="A39" s="248"/>
      <c r="B39" s="249" t="s">
        <v>127</v>
      </c>
      <c r="C39" s="250"/>
      <c r="D39" s="250"/>
      <c r="E39" s="251"/>
    </row>
    <row r="40" spans="1:5" ht="20.25" hidden="1">
      <c r="A40" s="248"/>
      <c r="B40" s="249" t="s">
        <v>128</v>
      </c>
      <c r="C40" s="250"/>
      <c r="D40" s="250"/>
      <c r="E40" s="251"/>
    </row>
    <row r="41" spans="1:5" ht="20.25" hidden="1">
      <c r="A41" s="248"/>
      <c r="B41" s="249" t="s">
        <v>129</v>
      </c>
      <c r="C41" s="250"/>
      <c r="D41" s="250"/>
      <c r="E41" s="251"/>
    </row>
    <row r="42" spans="1:5" ht="20.25" hidden="1">
      <c r="A42" s="248"/>
      <c r="B42" s="249" t="s">
        <v>130</v>
      </c>
      <c r="C42" s="250"/>
      <c r="D42" s="250"/>
      <c r="E42" s="251"/>
    </row>
    <row r="43" spans="1:5" ht="20.25" hidden="1">
      <c r="A43" s="248"/>
      <c r="B43" s="249" t="s">
        <v>131</v>
      </c>
      <c r="C43" s="250"/>
      <c r="D43" s="250"/>
      <c r="E43" s="251"/>
    </row>
    <row r="44" spans="1:5" ht="20.25" hidden="1">
      <c r="A44" s="248"/>
      <c r="B44" s="249" t="s">
        <v>132</v>
      </c>
      <c r="C44" s="250"/>
      <c r="D44" s="250"/>
      <c r="E44" s="251"/>
    </row>
    <row r="45" spans="1:5" ht="20.25" hidden="1">
      <c r="A45" s="248"/>
      <c r="B45" s="249" t="s">
        <v>133</v>
      </c>
      <c r="C45" s="250"/>
      <c r="D45" s="250"/>
      <c r="E45" s="251"/>
    </row>
    <row r="46" spans="1:5" ht="20.25" hidden="1">
      <c r="A46" s="248"/>
      <c r="B46" s="249" t="s">
        <v>134</v>
      </c>
      <c r="C46" s="250"/>
      <c r="D46" s="250"/>
      <c r="E46" s="251"/>
    </row>
    <row r="47" spans="1:5" ht="20.25" hidden="1">
      <c r="A47" s="248"/>
      <c r="B47" s="249" t="s">
        <v>135</v>
      </c>
      <c r="C47" s="250"/>
      <c r="D47" s="250"/>
      <c r="E47" s="251"/>
    </row>
    <row r="48" spans="1:5" ht="20.25" hidden="1">
      <c r="A48" s="248"/>
      <c r="B48" s="249" t="s">
        <v>136</v>
      </c>
      <c r="C48" s="250"/>
      <c r="D48" s="250"/>
      <c r="E48" s="251"/>
    </row>
    <row r="49" spans="1:5" ht="20.25" hidden="1">
      <c r="A49" s="248"/>
      <c r="B49" s="249" t="s">
        <v>137</v>
      </c>
      <c r="C49" s="250"/>
      <c r="D49" s="250"/>
      <c r="E49" s="251"/>
    </row>
    <row r="50" spans="1:5" ht="20.25" hidden="1">
      <c r="A50" s="240">
        <v>602300</v>
      </c>
      <c r="B50" s="241" t="s">
        <v>138</v>
      </c>
      <c r="C50" s="247"/>
      <c r="D50" s="247"/>
      <c r="E50" s="244"/>
    </row>
    <row r="51" spans="1:5" ht="37.5" hidden="1">
      <c r="A51" s="240">
        <v>602400</v>
      </c>
      <c r="B51" s="241" t="s">
        <v>100</v>
      </c>
      <c r="C51" s="247"/>
      <c r="D51" s="247"/>
      <c r="E51" s="244"/>
    </row>
    <row r="52" spans="1:5" ht="21" thickBot="1">
      <c r="A52" s="163"/>
      <c r="B52" s="252" t="s">
        <v>139</v>
      </c>
      <c r="C52" s="253">
        <f>C32</f>
        <v>0</v>
      </c>
      <c r="D52" s="253">
        <f>D32</f>
        <v>0</v>
      </c>
      <c r="E52" s="231"/>
    </row>
    <row r="53" spans="3:5" ht="18">
      <c r="C53" s="254"/>
      <c r="D53" s="255"/>
      <c r="E53" s="254"/>
    </row>
    <row r="54" spans="3:5" ht="18">
      <c r="C54" s="254"/>
      <c r="D54" s="255"/>
      <c r="E54" s="254"/>
    </row>
    <row r="55" spans="1:4" s="283" customFormat="1" ht="38.25" customHeight="1">
      <c r="A55" s="286" t="s">
        <v>149</v>
      </c>
      <c r="B55" s="291"/>
      <c r="C55" s="292" t="s">
        <v>150</v>
      </c>
      <c r="D55" s="293"/>
    </row>
    <row r="56" spans="3:5" ht="18">
      <c r="C56" s="254"/>
      <c r="D56" s="255"/>
      <c r="E56" s="254"/>
    </row>
    <row r="57" spans="3:5" ht="18">
      <c r="C57" s="254"/>
      <c r="D57" s="255"/>
      <c r="E57" s="254"/>
    </row>
    <row r="58" spans="3:5" ht="18">
      <c r="C58" s="254"/>
      <c r="D58" s="255"/>
      <c r="E58" s="254"/>
    </row>
    <row r="59" spans="3:5" ht="18">
      <c r="C59" s="254"/>
      <c r="D59" s="255"/>
      <c r="E59" s="254"/>
    </row>
    <row r="60" spans="3:5" ht="18">
      <c r="C60" s="254"/>
      <c r="D60" s="255"/>
      <c r="E60" s="254"/>
    </row>
    <row r="61" spans="3:5" ht="18">
      <c r="C61" s="254"/>
      <c r="D61" s="255"/>
      <c r="E61" s="254"/>
    </row>
    <row r="62" spans="3:5" ht="18">
      <c r="C62" s="254"/>
      <c r="D62" s="255"/>
      <c r="E62" s="254"/>
    </row>
    <row r="63" spans="3:5" ht="18">
      <c r="C63" s="254"/>
      <c r="D63" s="255"/>
      <c r="E63" s="254"/>
    </row>
    <row r="64" spans="3:5" ht="18">
      <c r="C64" s="254"/>
      <c r="D64" s="255"/>
      <c r="E64" s="254"/>
    </row>
    <row r="65" spans="3:5" ht="18">
      <c r="C65" s="254"/>
      <c r="D65" s="255"/>
      <c r="E65" s="254"/>
    </row>
    <row r="66" spans="3:5" ht="18">
      <c r="C66" s="254"/>
      <c r="D66" s="255"/>
      <c r="E66" s="254"/>
    </row>
    <row r="67" spans="3:5" ht="18">
      <c r="C67" s="254"/>
      <c r="D67" s="255"/>
      <c r="E67" s="254"/>
    </row>
    <row r="68" spans="3:5" ht="18">
      <c r="C68" s="254"/>
      <c r="D68" s="255"/>
      <c r="E68" s="254"/>
    </row>
    <row r="69" spans="3:5" ht="18">
      <c r="C69" s="254"/>
      <c r="D69" s="255"/>
      <c r="E69" s="254"/>
    </row>
    <row r="70" spans="3:5" ht="18">
      <c r="C70" s="254"/>
      <c r="D70" s="255"/>
      <c r="E70" s="254"/>
    </row>
    <row r="71" spans="3:5" ht="18">
      <c r="C71" s="254"/>
      <c r="D71" s="255"/>
      <c r="E71" s="254"/>
    </row>
    <row r="72" spans="3:5" ht="18">
      <c r="C72" s="254"/>
      <c r="D72" s="255"/>
      <c r="E72" s="254"/>
    </row>
    <row r="73" spans="3:5" ht="18">
      <c r="C73" s="254"/>
      <c r="E73" s="254"/>
    </row>
    <row r="74" spans="3:5" ht="18">
      <c r="C74" s="254"/>
      <c r="E74" s="254"/>
    </row>
    <row r="75" spans="3:5" ht="18">
      <c r="C75" s="254"/>
      <c r="E75" s="254"/>
    </row>
    <row r="76" spans="3:5" ht="18">
      <c r="C76" s="254"/>
      <c r="E76" s="254"/>
    </row>
    <row r="77" spans="3:5" ht="18">
      <c r="C77" s="254"/>
      <c r="E77" s="254"/>
    </row>
    <row r="78" spans="3:5" ht="18">
      <c r="C78" s="254"/>
      <c r="E78" s="254"/>
    </row>
    <row r="79" spans="3:5" ht="18">
      <c r="C79" s="254"/>
      <c r="E79" s="254"/>
    </row>
    <row r="80" spans="3:5" ht="18">
      <c r="C80" s="254"/>
      <c r="E80" s="254"/>
    </row>
    <row r="81" spans="3:5" ht="18">
      <c r="C81" s="254"/>
      <c r="E81" s="254"/>
    </row>
    <row r="82" spans="3:5" ht="18">
      <c r="C82" s="254"/>
      <c r="E82" s="254"/>
    </row>
    <row r="83" spans="3:5" ht="18">
      <c r="C83" s="254"/>
      <c r="E83" s="254"/>
    </row>
    <row r="84" spans="3:5" ht="18">
      <c r="C84" s="254"/>
      <c r="E84" s="254"/>
    </row>
    <row r="85" spans="3:5" ht="18">
      <c r="C85" s="254"/>
      <c r="E85" s="254"/>
    </row>
    <row r="86" spans="3:5" ht="18">
      <c r="C86" s="254"/>
      <c r="E86" s="254"/>
    </row>
    <row r="87" spans="3:5" ht="18">
      <c r="C87" s="254"/>
      <c r="E87" s="254"/>
    </row>
    <row r="88" spans="3:5" ht="18">
      <c r="C88" s="254"/>
      <c r="E88" s="254"/>
    </row>
    <row r="89" spans="3:5" ht="18">
      <c r="C89" s="254"/>
      <c r="E89" s="254"/>
    </row>
    <row r="90" spans="3:5" ht="18">
      <c r="C90" s="254"/>
      <c r="E90" s="254"/>
    </row>
    <row r="91" spans="3:5" ht="18">
      <c r="C91" s="254"/>
      <c r="E91" s="254"/>
    </row>
    <row r="92" spans="3:5" ht="18">
      <c r="C92" s="254"/>
      <c r="E92" s="254"/>
    </row>
    <row r="93" spans="3:5" ht="18">
      <c r="C93" s="254"/>
      <c r="E93" s="254"/>
    </row>
    <row r="94" spans="3:5" ht="18">
      <c r="C94" s="254"/>
      <c r="E94" s="254"/>
    </row>
    <row r="95" spans="3:5" ht="18">
      <c r="C95" s="254"/>
      <c r="E95" s="254"/>
    </row>
    <row r="96" spans="3:5" ht="18">
      <c r="C96" s="254"/>
      <c r="E96" s="254"/>
    </row>
    <row r="97" spans="3:5" ht="18">
      <c r="C97" s="254"/>
      <c r="E97" s="254"/>
    </row>
    <row r="98" spans="3:5" ht="18">
      <c r="C98" s="254"/>
      <c r="E98" s="254"/>
    </row>
    <row r="99" spans="3:5" ht="18">
      <c r="C99" s="254"/>
      <c r="E99" s="254"/>
    </row>
    <row r="100" spans="3:5" ht="18">
      <c r="C100" s="254"/>
      <c r="E100" s="254"/>
    </row>
    <row r="101" spans="3:5" ht="18">
      <c r="C101" s="254"/>
      <c r="E101" s="254"/>
    </row>
    <row r="102" spans="3:5" ht="18">
      <c r="C102" s="254"/>
      <c r="E102" s="254"/>
    </row>
    <row r="103" spans="3:5" ht="18">
      <c r="C103" s="254"/>
      <c r="E103" s="254"/>
    </row>
    <row r="104" spans="3:5" ht="18">
      <c r="C104" s="254"/>
      <c r="E104" s="254"/>
    </row>
    <row r="105" spans="3:5" ht="18">
      <c r="C105" s="254"/>
      <c r="E105" s="254"/>
    </row>
    <row r="106" spans="3:5" ht="18">
      <c r="C106" s="254"/>
      <c r="E106" s="254"/>
    </row>
    <row r="107" spans="3:5" ht="18">
      <c r="C107" s="254"/>
      <c r="E107" s="254"/>
    </row>
    <row r="108" spans="3:5" ht="18">
      <c r="C108" s="254"/>
      <c r="E108" s="254"/>
    </row>
    <row r="109" spans="3:5" ht="18">
      <c r="C109" s="254"/>
      <c r="E109" s="254"/>
    </row>
    <row r="110" spans="3:5" ht="18">
      <c r="C110" s="254"/>
      <c r="E110" s="254"/>
    </row>
    <row r="111" spans="3:5" ht="18">
      <c r="C111" s="254"/>
      <c r="E111" s="254"/>
    </row>
    <row r="112" spans="3:5" ht="18">
      <c r="C112" s="254"/>
      <c r="E112" s="254"/>
    </row>
    <row r="113" spans="3:5" ht="18">
      <c r="C113" s="254"/>
      <c r="E113" s="254"/>
    </row>
    <row r="114" spans="3:5" ht="18">
      <c r="C114" s="254"/>
      <c r="E114" s="254"/>
    </row>
    <row r="115" spans="3:5" ht="18">
      <c r="C115" s="254"/>
      <c r="E115" s="254"/>
    </row>
    <row r="116" spans="3:5" ht="18">
      <c r="C116" s="254"/>
      <c r="E116" s="254"/>
    </row>
    <row r="117" spans="3:5" ht="18">
      <c r="C117" s="254"/>
      <c r="E117" s="254"/>
    </row>
    <row r="118" spans="3:5" ht="18">
      <c r="C118" s="254"/>
      <c r="E118" s="254"/>
    </row>
    <row r="119" spans="3:5" ht="18">
      <c r="C119" s="254"/>
      <c r="E119" s="254"/>
    </row>
    <row r="120" spans="3:5" ht="18">
      <c r="C120" s="254"/>
      <c r="E120" s="254"/>
    </row>
    <row r="121" spans="3:5" ht="18">
      <c r="C121" s="254"/>
      <c r="E121" s="254"/>
    </row>
    <row r="122" spans="3:5" ht="18">
      <c r="C122" s="254"/>
      <c r="E122" s="254"/>
    </row>
    <row r="123" spans="3:5" ht="18">
      <c r="C123" s="254"/>
      <c r="E123" s="254"/>
    </row>
    <row r="124" spans="3:5" ht="18">
      <c r="C124" s="254"/>
      <c r="E124" s="254"/>
    </row>
    <row r="125" spans="3:5" ht="18">
      <c r="C125" s="254"/>
      <c r="E125" s="254"/>
    </row>
    <row r="126" spans="3:5" ht="18">
      <c r="C126" s="254"/>
      <c r="E126" s="254"/>
    </row>
    <row r="127" spans="3:5" ht="18">
      <c r="C127" s="254"/>
      <c r="E127" s="254"/>
    </row>
    <row r="128" spans="3:5" ht="18">
      <c r="C128" s="254"/>
      <c r="E128" s="254"/>
    </row>
    <row r="129" spans="3:5" ht="18">
      <c r="C129" s="254"/>
      <c r="E129" s="254"/>
    </row>
    <row r="130" spans="3:5" ht="18">
      <c r="C130" s="254"/>
      <c r="E130" s="254"/>
    </row>
    <row r="131" spans="3:5" ht="18">
      <c r="C131" s="254"/>
      <c r="E131" s="254"/>
    </row>
    <row r="132" spans="3:5" ht="18">
      <c r="C132" s="254"/>
      <c r="E132" s="254"/>
    </row>
    <row r="133" spans="3:5" ht="18">
      <c r="C133" s="254"/>
      <c r="E133" s="254"/>
    </row>
    <row r="134" spans="3:5" ht="18">
      <c r="C134" s="254"/>
      <c r="E134" s="254"/>
    </row>
    <row r="135" spans="3:5" ht="18">
      <c r="C135" s="254"/>
      <c r="E135" s="254"/>
    </row>
    <row r="136" spans="3:5" ht="18">
      <c r="C136" s="254"/>
      <c r="E136" s="254"/>
    </row>
    <row r="137" spans="3:5" ht="18">
      <c r="C137" s="254"/>
      <c r="E137" s="254"/>
    </row>
    <row r="138" spans="3:5" ht="18">
      <c r="C138" s="254"/>
      <c r="E138" s="254"/>
    </row>
    <row r="139" spans="3:5" ht="18">
      <c r="C139" s="254"/>
      <c r="E139" s="254"/>
    </row>
    <row r="140" spans="3:5" ht="18">
      <c r="C140" s="254"/>
      <c r="E140" s="254"/>
    </row>
    <row r="141" spans="3:5" ht="18">
      <c r="C141" s="254"/>
      <c r="E141" s="254"/>
    </row>
    <row r="142" spans="3:5" ht="18">
      <c r="C142" s="254"/>
      <c r="E142" s="254"/>
    </row>
    <row r="143" spans="3:5" ht="18">
      <c r="C143" s="254"/>
      <c r="E143" s="254"/>
    </row>
    <row r="144" spans="3:5" ht="18">
      <c r="C144" s="254"/>
      <c r="E144" s="254"/>
    </row>
    <row r="145" spans="3:5" ht="18">
      <c r="C145" s="254"/>
      <c r="E145" s="254"/>
    </row>
    <row r="146" spans="3:5" ht="18">
      <c r="C146" s="254"/>
      <c r="E146" s="254"/>
    </row>
    <row r="147" spans="3:5" ht="18">
      <c r="C147" s="254"/>
      <c r="E147" s="254"/>
    </row>
    <row r="148" spans="3:5" ht="18">
      <c r="C148" s="254"/>
      <c r="E148" s="254"/>
    </row>
    <row r="149" spans="3:5" ht="18">
      <c r="C149" s="254"/>
      <c r="E149" s="254"/>
    </row>
    <row r="150" spans="3:5" ht="18">
      <c r="C150" s="254"/>
      <c r="E150" s="254"/>
    </row>
    <row r="151" spans="3:5" ht="18">
      <c r="C151" s="254"/>
      <c r="E151" s="254"/>
    </row>
    <row r="152" spans="3:5" ht="18">
      <c r="C152" s="254"/>
      <c r="E152" s="254"/>
    </row>
    <row r="153" spans="3:5" ht="18">
      <c r="C153" s="254"/>
      <c r="E153" s="254"/>
    </row>
    <row r="154" spans="3:5" ht="18">
      <c r="C154" s="254"/>
      <c r="E154" s="254"/>
    </row>
    <row r="155" spans="3:5" ht="18">
      <c r="C155" s="254"/>
      <c r="E155" s="254"/>
    </row>
    <row r="156" spans="3:5" ht="18">
      <c r="C156" s="254"/>
      <c r="E156" s="254"/>
    </row>
    <row r="157" spans="3:5" ht="18">
      <c r="C157" s="254"/>
      <c r="E157" s="254"/>
    </row>
    <row r="158" spans="3:5" ht="18">
      <c r="C158" s="254"/>
      <c r="E158" s="254"/>
    </row>
    <row r="159" spans="3:5" ht="18">
      <c r="C159" s="254"/>
      <c r="E159" s="254"/>
    </row>
    <row r="160" spans="3:5" ht="18">
      <c r="C160" s="254"/>
      <c r="E160" s="254"/>
    </row>
    <row r="161" spans="3:5" ht="18">
      <c r="C161" s="254"/>
      <c r="E161" s="254"/>
    </row>
    <row r="162" spans="3:5" ht="18">
      <c r="C162" s="254"/>
      <c r="E162" s="254"/>
    </row>
    <row r="163" spans="3:5" ht="18">
      <c r="C163" s="254"/>
      <c r="E163" s="254"/>
    </row>
    <row r="164" spans="3:5" ht="18">
      <c r="C164" s="254"/>
      <c r="E164" s="254"/>
    </row>
    <row r="165" spans="3:5" ht="18">
      <c r="C165" s="254"/>
      <c r="E165" s="254"/>
    </row>
    <row r="166" spans="3:5" ht="18">
      <c r="C166" s="254"/>
      <c r="E166" s="254"/>
    </row>
    <row r="167" spans="3:5" ht="18">
      <c r="C167" s="254"/>
      <c r="E167" s="254"/>
    </row>
    <row r="168" spans="3:5" ht="18">
      <c r="C168" s="254"/>
      <c r="E168" s="254"/>
    </row>
    <row r="169" spans="3:5" ht="18">
      <c r="C169" s="254"/>
      <c r="E169" s="254"/>
    </row>
    <row r="170" spans="3:5" ht="18">
      <c r="C170" s="254"/>
      <c r="E170" s="254"/>
    </row>
    <row r="171" spans="3:5" ht="18">
      <c r="C171" s="254"/>
      <c r="E171" s="254"/>
    </row>
    <row r="172" spans="3:5" ht="18">
      <c r="C172" s="254"/>
      <c r="E172" s="254"/>
    </row>
    <row r="173" spans="3:5" ht="18">
      <c r="C173" s="254"/>
      <c r="E173" s="254"/>
    </row>
    <row r="174" spans="3:5" ht="18">
      <c r="C174" s="254"/>
      <c r="E174" s="254"/>
    </row>
    <row r="175" spans="3:5" ht="18">
      <c r="C175" s="254"/>
      <c r="E175" s="254"/>
    </row>
    <row r="176" spans="3:5" ht="18">
      <c r="C176" s="254"/>
      <c r="E176" s="254"/>
    </row>
    <row r="177" spans="3:5" ht="18">
      <c r="C177" s="254"/>
      <c r="E177" s="254"/>
    </row>
    <row r="178" spans="3:5" ht="18">
      <c r="C178" s="254"/>
      <c r="E178" s="254"/>
    </row>
    <row r="179" spans="3:5" ht="18">
      <c r="C179" s="254"/>
      <c r="E179" s="254"/>
    </row>
    <row r="180" spans="3:5" ht="18">
      <c r="C180" s="254"/>
      <c r="E180" s="254"/>
    </row>
    <row r="181" spans="3:5" ht="18">
      <c r="C181" s="254"/>
      <c r="E181" s="254"/>
    </row>
    <row r="182" spans="3:5" ht="18">
      <c r="C182" s="254"/>
      <c r="E182" s="254"/>
    </row>
    <row r="183" spans="3:5" ht="18">
      <c r="C183" s="254"/>
      <c r="E183" s="254"/>
    </row>
    <row r="184" spans="3:5" ht="18">
      <c r="C184" s="254"/>
      <c r="E184" s="254"/>
    </row>
    <row r="185" spans="3:5" ht="18">
      <c r="C185" s="254"/>
      <c r="E185" s="254"/>
    </row>
    <row r="186" spans="3:5" ht="18">
      <c r="C186" s="254"/>
      <c r="E186" s="254"/>
    </row>
    <row r="187" spans="3:5" ht="18">
      <c r="C187" s="254"/>
      <c r="E187" s="254"/>
    </row>
    <row r="188" spans="3:5" ht="18">
      <c r="C188" s="254"/>
      <c r="E188" s="254"/>
    </row>
    <row r="189" spans="3:5" ht="18">
      <c r="C189" s="254"/>
      <c r="E189" s="254"/>
    </row>
    <row r="190" spans="3:5" ht="18">
      <c r="C190" s="254"/>
      <c r="E190" s="254"/>
    </row>
    <row r="191" spans="3:5" ht="18">
      <c r="C191" s="254"/>
      <c r="E191" s="254"/>
    </row>
    <row r="192" spans="3:5" ht="18">
      <c r="C192" s="254"/>
      <c r="E192" s="254"/>
    </row>
    <row r="193" spans="3:5" ht="18">
      <c r="C193" s="254"/>
      <c r="E193" s="254"/>
    </row>
    <row r="194" spans="3:5" ht="18">
      <c r="C194" s="254"/>
      <c r="E194" s="254"/>
    </row>
    <row r="195" spans="3:5" ht="18">
      <c r="C195" s="254"/>
      <c r="E195" s="254"/>
    </row>
    <row r="196" spans="3:5" ht="18">
      <c r="C196" s="254"/>
      <c r="E196" s="254"/>
    </row>
    <row r="197" spans="3:5" ht="18">
      <c r="C197" s="254"/>
      <c r="E197" s="254"/>
    </row>
    <row r="198" spans="3:5" ht="18">
      <c r="C198" s="254"/>
      <c r="E198" s="254"/>
    </row>
    <row r="199" spans="3:5" ht="18">
      <c r="C199" s="254"/>
      <c r="E199" s="254"/>
    </row>
    <row r="200" spans="3:5" ht="18">
      <c r="C200" s="254"/>
      <c r="E200" s="254"/>
    </row>
    <row r="201" spans="3:5" ht="18">
      <c r="C201" s="254"/>
      <c r="E201" s="254"/>
    </row>
    <row r="202" spans="3:5" ht="18">
      <c r="C202" s="254"/>
      <c r="E202" s="254"/>
    </row>
    <row r="203" spans="3:5" ht="18">
      <c r="C203" s="254"/>
      <c r="E203" s="254"/>
    </row>
    <row r="204" spans="3:5" ht="18">
      <c r="C204" s="254"/>
      <c r="E204" s="254"/>
    </row>
    <row r="205" spans="3:5" ht="18">
      <c r="C205" s="254"/>
      <c r="E205" s="254"/>
    </row>
    <row r="206" spans="3:5" ht="18">
      <c r="C206" s="254"/>
      <c r="E206" s="254"/>
    </row>
    <row r="207" spans="3:5" ht="18">
      <c r="C207" s="254"/>
      <c r="E207" s="254"/>
    </row>
    <row r="208" spans="3:5" ht="18">
      <c r="C208" s="254"/>
      <c r="E208" s="254"/>
    </row>
    <row r="209" spans="3:5" ht="18">
      <c r="C209" s="254"/>
      <c r="E209" s="254"/>
    </row>
    <row r="210" spans="3:5" ht="18">
      <c r="C210" s="254"/>
      <c r="E210" s="254"/>
    </row>
    <row r="211" spans="3:5" ht="18">
      <c r="C211" s="254"/>
      <c r="E211" s="254"/>
    </row>
    <row r="212" spans="3:5" ht="18">
      <c r="C212" s="254"/>
      <c r="E212" s="254"/>
    </row>
    <row r="213" spans="3:5" ht="18">
      <c r="C213" s="254"/>
      <c r="E213" s="254"/>
    </row>
    <row r="214" spans="3:5" ht="18">
      <c r="C214" s="254"/>
      <c r="E214" s="254"/>
    </row>
    <row r="215" spans="3:5" ht="18">
      <c r="C215" s="254"/>
      <c r="E215" s="254"/>
    </row>
    <row r="216" spans="3:5" ht="18">
      <c r="C216" s="254"/>
      <c r="E216" s="254"/>
    </row>
    <row r="217" spans="3:5" ht="18">
      <c r="C217" s="254"/>
      <c r="E217" s="254"/>
    </row>
    <row r="218" spans="3:5" ht="18">
      <c r="C218" s="254"/>
      <c r="E218" s="254"/>
    </row>
    <row r="219" spans="3:5" ht="18">
      <c r="C219" s="254"/>
      <c r="E219" s="254"/>
    </row>
    <row r="220" spans="3:5" ht="18">
      <c r="C220" s="254"/>
      <c r="E220" s="254"/>
    </row>
    <row r="221" spans="3:5" ht="18">
      <c r="C221" s="254"/>
      <c r="E221" s="254"/>
    </row>
    <row r="222" spans="3:5" ht="18">
      <c r="C222" s="254"/>
      <c r="E222" s="254"/>
    </row>
    <row r="223" spans="3:5" ht="18">
      <c r="C223" s="254"/>
      <c r="E223" s="254"/>
    </row>
    <row r="224" spans="3:5" ht="18">
      <c r="C224" s="254"/>
      <c r="E224" s="254"/>
    </row>
    <row r="225" spans="3:5" ht="18">
      <c r="C225" s="254"/>
      <c r="E225" s="254"/>
    </row>
    <row r="226" spans="3:5" ht="18">
      <c r="C226" s="254"/>
      <c r="E226" s="254"/>
    </row>
    <row r="227" spans="3:5" ht="18">
      <c r="C227" s="254"/>
      <c r="E227" s="254"/>
    </row>
    <row r="228" spans="3:5" ht="18">
      <c r="C228" s="254"/>
      <c r="E228" s="254"/>
    </row>
    <row r="229" spans="3:5" ht="18">
      <c r="C229" s="254"/>
      <c r="E229" s="254"/>
    </row>
    <row r="230" spans="3:5" ht="18">
      <c r="C230" s="254"/>
      <c r="E230" s="254"/>
    </row>
    <row r="231" spans="3:5" ht="18">
      <c r="C231" s="254"/>
      <c r="E231" s="254"/>
    </row>
    <row r="232" spans="3:5" ht="18">
      <c r="C232" s="254"/>
      <c r="E232" s="254"/>
    </row>
    <row r="233" spans="3:5" ht="18">
      <c r="C233" s="254"/>
      <c r="E233" s="254"/>
    </row>
    <row r="234" spans="3:5" ht="18">
      <c r="C234" s="254"/>
      <c r="E234" s="254"/>
    </row>
    <row r="235" spans="3:5" ht="18">
      <c r="C235" s="254"/>
      <c r="E235" s="254"/>
    </row>
    <row r="236" spans="3:5" ht="18">
      <c r="C236" s="254"/>
      <c r="E236" s="254"/>
    </row>
    <row r="237" spans="3:5" ht="18">
      <c r="C237" s="254"/>
      <c r="E237" s="254"/>
    </row>
    <row r="238" spans="3:5" ht="18">
      <c r="C238" s="254"/>
      <c r="E238" s="254"/>
    </row>
    <row r="239" spans="3:5" ht="18">
      <c r="C239" s="254"/>
      <c r="E239" s="254"/>
    </row>
    <row r="240" spans="3:5" ht="18">
      <c r="C240" s="254"/>
      <c r="E240" s="254"/>
    </row>
    <row r="241" spans="3:5" ht="18">
      <c r="C241" s="254"/>
      <c r="E241" s="254"/>
    </row>
    <row r="242" spans="3:5" ht="18">
      <c r="C242" s="254"/>
      <c r="E242" s="254"/>
    </row>
    <row r="243" spans="3:5" ht="18">
      <c r="C243" s="254"/>
      <c r="E243" s="254"/>
    </row>
    <row r="244" spans="3:5" ht="18">
      <c r="C244" s="254"/>
      <c r="E244" s="254"/>
    </row>
    <row r="245" spans="3:5" ht="18">
      <c r="C245" s="254"/>
      <c r="E245" s="254"/>
    </row>
    <row r="246" spans="3:5" ht="18">
      <c r="C246" s="254"/>
      <c r="E246" s="254"/>
    </row>
    <row r="247" spans="3:5" ht="18">
      <c r="C247" s="254"/>
      <c r="E247" s="254"/>
    </row>
    <row r="248" spans="3:5" ht="18">
      <c r="C248" s="254"/>
      <c r="E248" s="254"/>
    </row>
    <row r="249" spans="3:5" ht="18">
      <c r="C249" s="254"/>
      <c r="E249" s="254"/>
    </row>
    <row r="250" spans="3:5" ht="18">
      <c r="C250" s="254"/>
      <c r="E250" s="254"/>
    </row>
    <row r="251" spans="3:5" ht="18">
      <c r="C251" s="254"/>
      <c r="E251" s="254"/>
    </row>
    <row r="252" spans="3:5" ht="18">
      <c r="C252" s="254"/>
      <c r="E252" s="254"/>
    </row>
    <row r="253" spans="3:5" ht="18">
      <c r="C253" s="254"/>
      <c r="E253" s="254"/>
    </row>
    <row r="254" spans="3:5" ht="18">
      <c r="C254" s="254"/>
      <c r="E254" s="254"/>
    </row>
    <row r="255" spans="3:5" ht="18">
      <c r="C255" s="254"/>
      <c r="E255" s="254"/>
    </row>
    <row r="256" spans="3:5" ht="18">
      <c r="C256" s="254"/>
      <c r="E256" s="254"/>
    </row>
    <row r="257" spans="3:5" ht="18">
      <c r="C257" s="254"/>
      <c r="E257" s="254"/>
    </row>
    <row r="258" spans="3:5" ht="18">
      <c r="C258" s="254"/>
      <c r="E258" s="254"/>
    </row>
    <row r="259" spans="3:5" ht="18">
      <c r="C259" s="254"/>
      <c r="E259" s="254"/>
    </row>
    <row r="260" spans="3:5" ht="18">
      <c r="C260" s="254"/>
      <c r="E260" s="254"/>
    </row>
    <row r="261" spans="3:5" ht="18">
      <c r="C261" s="254"/>
      <c r="E261" s="254"/>
    </row>
    <row r="262" spans="3:5" ht="18">
      <c r="C262" s="254"/>
      <c r="E262" s="254"/>
    </row>
    <row r="263" spans="3:5" ht="18">
      <c r="C263" s="254"/>
      <c r="E263" s="254"/>
    </row>
    <row r="264" spans="3:5" ht="18">
      <c r="C264" s="254"/>
      <c r="E264" s="254"/>
    </row>
    <row r="265" spans="3:5" ht="18">
      <c r="C265" s="254"/>
      <c r="E265" s="254"/>
    </row>
    <row r="266" spans="3:5" ht="18">
      <c r="C266" s="254"/>
      <c r="E266" s="254"/>
    </row>
    <row r="267" spans="3:5" ht="18">
      <c r="C267" s="254"/>
      <c r="E267" s="254"/>
    </row>
    <row r="268" spans="3:5" ht="18">
      <c r="C268" s="254"/>
      <c r="E268" s="254"/>
    </row>
    <row r="269" spans="3:5" ht="18">
      <c r="C269" s="254"/>
      <c r="E269" s="254"/>
    </row>
    <row r="270" spans="3:5" ht="18">
      <c r="C270" s="254"/>
      <c r="E270" s="254"/>
    </row>
    <row r="271" spans="3:5" ht="18">
      <c r="C271" s="254"/>
      <c r="E271" s="254"/>
    </row>
    <row r="272" spans="3:5" ht="18">
      <c r="C272" s="254"/>
      <c r="E272" s="254"/>
    </row>
    <row r="273" spans="3:5" ht="18">
      <c r="C273" s="254"/>
      <c r="E273" s="254"/>
    </row>
    <row r="274" spans="3:5" ht="18">
      <c r="C274" s="254"/>
      <c r="E274" s="254"/>
    </row>
    <row r="275" spans="3:5" ht="18">
      <c r="C275" s="254"/>
      <c r="E275" s="254"/>
    </row>
    <row r="276" spans="3:5" ht="18">
      <c r="C276" s="254"/>
      <c r="E276" s="254"/>
    </row>
    <row r="277" spans="3:5" ht="18">
      <c r="C277" s="254"/>
      <c r="E277" s="254"/>
    </row>
    <row r="278" spans="3:5" ht="18">
      <c r="C278" s="254"/>
      <c r="E278" s="254"/>
    </row>
    <row r="279" spans="3:5" ht="18">
      <c r="C279" s="254"/>
      <c r="E279" s="254"/>
    </row>
    <row r="280" spans="3:5" ht="18">
      <c r="C280" s="254"/>
      <c r="E280" s="254"/>
    </row>
    <row r="281" spans="3:5" ht="18">
      <c r="C281" s="254"/>
      <c r="E281" s="254"/>
    </row>
    <row r="282" spans="3:5" ht="18">
      <c r="C282" s="254"/>
      <c r="E282" s="254"/>
    </row>
    <row r="283" spans="3:5" ht="18">
      <c r="C283" s="254"/>
      <c r="E283" s="254"/>
    </row>
    <row r="284" spans="3:5" ht="18">
      <c r="C284" s="254"/>
      <c r="E284" s="254"/>
    </row>
    <row r="285" spans="3:5" ht="18">
      <c r="C285" s="254"/>
      <c r="E285" s="254"/>
    </row>
    <row r="286" spans="3:5" ht="18">
      <c r="C286" s="254"/>
      <c r="E286" s="254"/>
    </row>
    <row r="287" spans="3:5" ht="18">
      <c r="C287" s="254"/>
      <c r="E287" s="254"/>
    </row>
    <row r="288" spans="3:5" ht="18">
      <c r="C288" s="254"/>
      <c r="E288" s="254"/>
    </row>
    <row r="289" spans="3:5" ht="18">
      <c r="C289" s="254"/>
      <c r="E289" s="254"/>
    </row>
    <row r="290" spans="3:5" ht="18">
      <c r="C290" s="254"/>
      <c r="E290" s="254"/>
    </row>
    <row r="291" spans="3:5" ht="18">
      <c r="C291" s="254"/>
      <c r="E291" s="254"/>
    </row>
    <row r="292" spans="3:5" ht="18">
      <c r="C292" s="254"/>
      <c r="E292" s="254"/>
    </row>
    <row r="293" spans="3:5" ht="18">
      <c r="C293" s="254"/>
      <c r="E293" s="254"/>
    </row>
    <row r="294" spans="3:5" ht="18">
      <c r="C294" s="254"/>
      <c r="E294" s="254"/>
    </row>
    <row r="295" spans="3:5" ht="18">
      <c r="C295" s="254"/>
      <c r="E295" s="254"/>
    </row>
    <row r="296" spans="3:5" ht="18">
      <c r="C296" s="254"/>
      <c r="E296" s="254"/>
    </row>
    <row r="297" spans="3:5" ht="18">
      <c r="C297" s="254"/>
      <c r="E297" s="254"/>
    </row>
    <row r="298" spans="3:5" ht="18">
      <c r="C298" s="254"/>
      <c r="E298" s="254"/>
    </row>
    <row r="299" spans="3:5" ht="18">
      <c r="C299" s="254"/>
      <c r="E299" s="254"/>
    </row>
    <row r="300" spans="3:5" ht="18">
      <c r="C300" s="254"/>
      <c r="E300" s="254"/>
    </row>
    <row r="301" spans="3:5" ht="18">
      <c r="C301" s="254"/>
      <c r="E301" s="254"/>
    </row>
    <row r="302" spans="3:5" ht="18">
      <c r="C302" s="254"/>
      <c r="E302" s="254"/>
    </row>
    <row r="303" spans="3:5" ht="18">
      <c r="C303" s="254"/>
      <c r="E303" s="254"/>
    </row>
    <row r="304" spans="3:5" ht="18">
      <c r="C304" s="254"/>
      <c r="E304" s="254"/>
    </row>
    <row r="305" spans="3:5" ht="18">
      <c r="C305" s="254"/>
      <c r="E305" s="254"/>
    </row>
    <row r="306" spans="3:5" ht="18">
      <c r="C306" s="254"/>
      <c r="E306" s="254"/>
    </row>
    <row r="307" spans="3:5" ht="18">
      <c r="C307" s="254"/>
      <c r="E307" s="254"/>
    </row>
    <row r="308" spans="3:5" ht="18">
      <c r="C308" s="254"/>
      <c r="E308" s="254"/>
    </row>
    <row r="309" spans="3:5" ht="18">
      <c r="C309" s="254"/>
      <c r="E309" s="254"/>
    </row>
    <row r="310" spans="3:5" ht="18">
      <c r="C310" s="254"/>
      <c r="E310" s="254"/>
    </row>
    <row r="311" spans="3:5" ht="18">
      <c r="C311" s="254"/>
      <c r="E311" s="254"/>
    </row>
    <row r="312" spans="3:5" ht="18">
      <c r="C312" s="254"/>
      <c r="E312" s="254"/>
    </row>
    <row r="313" spans="3:5" ht="18">
      <c r="C313" s="254"/>
      <c r="E313" s="254"/>
    </row>
    <row r="314" spans="3:5" ht="18">
      <c r="C314" s="254"/>
      <c r="E314" s="254"/>
    </row>
    <row r="315" spans="3:5" ht="18">
      <c r="C315" s="254"/>
      <c r="E315" s="254"/>
    </row>
    <row r="316" spans="3:5" ht="18">
      <c r="C316" s="254"/>
      <c r="E316" s="254"/>
    </row>
    <row r="317" spans="3:5" ht="18">
      <c r="C317" s="254"/>
      <c r="E317" s="254"/>
    </row>
    <row r="318" spans="3:5" ht="18">
      <c r="C318" s="254"/>
      <c r="E318" s="254"/>
    </row>
    <row r="319" spans="3:5" ht="18">
      <c r="C319" s="254"/>
      <c r="E319" s="254"/>
    </row>
    <row r="320" spans="3:5" ht="18">
      <c r="C320" s="254"/>
      <c r="E320" s="254"/>
    </row>
    <row r="321" spans="3:5" ht="18">
      <c r="C321" s="254"/>
      <c r="E321" s="254"/>
    </row>
    <row r="322" spans="3:5" ht="18">
      <c r="C322" s="254"/>
      <c r="E322" s="254"/>
    </row>
    <row r="323" spans="3:5" ht="18">
      <c r="C323" s="254"/>
      <c r="E323" s="254"/>
    </row>
    <row r="324" spans="3:5" ht="18">
      <c r="C324" s="254"/>
      <c r="E324" s="254"/>
    </row>
    <row r="325" spans="3:5" ht="18">
      <c r="C325" s="254"/>
      <c r="E325" s="254"/>
    </row>
    <row r="326" spans="3:5" ht="18">
      <c r="C326" s="254"/>
      <c r="E326" s="254"/>
    </row>
    <row r="327" spans="3:5" ht="18">
      <c r="C327" s="254"/>
      <c r="E327" s="254"/>
    </row>
    <row r="328" spans="3:5" ht="18">
      <c r="C328" s="254"/>
      <c r="E328" s="254"/>
    </row>
    <row r="329" spans="3:5" ht="18">
      <c r="C329" s="254"/>
      <c r="E329" s="254"/>
    </row>
    <row r="330" spans="3:5" ht="18">
      <c r="C330" s="254"/>
      <c r="E330" s="254"/>
    </row>
    <row r="331" spans="3:5" ht="18">
      <c r="C331" s="254"/>
      <c r="E331" s="254"/>
    </row>
    <row r="332" spans="3:5" ht="18">
      <c r="C332" s="254"/>
      <c r="E332" s="254"/>
    </row>
    <row r="333" spans="3:5" ht="18">
      <c r="C333" s="254"/>
      <c r="E333" s="254"/>
    </row>
    <row r="334" spans="3:5" ht="18">
      <c r="C334" s="254"/>
      <c r="E334" s="254"/>
    </row>
    <row r="335" spans="3:5" ht="18">
      <c r="C335" s="254"/>
      <c r="E335" s="254"/>
    </row>
    <row r="336" spans="3:5" ht="18">
      <c r="C336" s="254"/>
      <c r="E336" s="254"/>
    </row>
    <row r="337" spans="3:5" ht="18">
      <c r="C337" s="254"/>
      <c r="E337" s="254"/>
    </row>
    <row r="338" spans="3:5" ht="18">
      <c r="C338" s="254"/>
      <c r="E338" s="254"/>
    </row>
    <row r="339" spans="3:5" ht="18">
      <c r="C339" s="254"/>
      <c r="E339" s="254"/>
    </row>
    <row r="340" spans="3:5" ht="18">
      <c r="C340" s="254"/>
      <c r="E340" s="254"/>
    </row>
    <row r="341" spans="3:5" ht="18">
      <c r="C341" s="254"/>
      <c r="E341" s="254"/>
    </row>
    <row r="342" spans="3:5" ht="18">
      <c r="C342" s="254"/>
      <c r="E342" s="254"/>
    </row>
    <row r="343" spans="3:5" ht="18">
      <c r="C343" s="254"/>
      <c r="E343" s="254"/>
    </row>
    <row r="344" spans="3:5" ht="18">
      <c r="C344" s="254"/>
      <c r="E344" s="254"/>
    </row>
    <row r="345" spans="3:5" ht="18">
      <c r="C345" s="254"/>
      <c r="E345" s="254"/>
    </row>
    <row r="346" spans="3:5" ht="18">
      <c r="C346" s="254"/>
      <c r="E346" s="254"/>
    </row>
    <row r="347" spans="3:5" ht="18">
      <c r="C347" s="254"/>
      <c r="E347" s="254"/>
    </row>
    <row r="348" spans="3:5" ht="18">
      <c r="C348" s="254"/>
      <c r="E348" s="254"/>
    </row>
    <row r="349" spans="3:5" ht="18">
      <c r="C349" s="254"/>
      <c r="E349" s="254"/>
    </row>
    <row r="350" spans="3:5" ht="18">
      <c r="C350" s="254"/>
      <c r="E350" s="254"/>
    </row>
    <row r="351" spans="3:5" ht="18">
      <c r="C351" s="254"/>
      <c r="E351" s="254"/>
    </row>
    <row r="352" spans="3:5" ht="18">
      <c r="C352" s="254"/>
      <c r="E352" s="254"/>
    </row>
    <row r="353" spans="3:5" ht="18">
      <c r="C353" s="254"/>
      <c r="E353" s="254"/>
    </row>
    <row r="354" spans="3:5" ht="18">
      <c r="C354" s="254"/>
      <c r="E354" s="254"/>
    </row>
    <row r="355" spans="3:5" ht="18">
      <c r="C355" s="254"/>
      <c r="E355" s="254"/>
    </row>
    <row r="356" spans="3:5" ht="18">
      <c r="C356" s="254"/>
      <c r="E356" s="254"/>
    </row>
    <row r="357" spans="3:5" ht="18">
      <c r="C357" s="254"/>
      <c r="E357" s="254"/>
    </row>
    <row r="358" spans="3:5" ht="18">
      <c r="C358" s="254"/>
      <c r="E358" s="254"/>
    </row>
    <row r="359" spans="3:5" ht="18">
      <c r="C359" s="254"/>
      <c r="E359" s="254"/>
    </row>
    <row r="360" spans="3:5" ht="18">
      <c r="C360" s="254"/>
      <c r="E360" s="254"/>
    </row>
    <row r="361" spans="3:5" ht="18">
      <c r="C361" s="254"/>
      <c r="E361" s="254"/>
    </row>
    <row r="362" spans="3:5" ht="18">
      <c r="C362" s="254"/>
      <c r="E362" s="254"/>
    </row>
    <row r="363" spans="3:5" ht="18">
      <c r="C363" s="254"/>
      <c r="E363" s="254"/>
    </row>
    <row r="364" spans="3:5" ht="18">
      <c r="C364" s="254"/>
      <c r="E364" s="254"/>
    </row>
    <row r="365" spans="3:5" ht="18">
      <c r="C365" s="254"/>
      <c r="E365" s="254"/>
    </row>
    <row r="366" spans="3:5" ht="18">
      <c r="C366" s="254"/>
      <c r="E366" s="254"/>
    </row>
    <row r="367" spans="3:5" ht="18">
      <c r="C367" s="254"/>
      <c r="E367" s="254"/>
    </row>
    <row r="368" spans="3:5" ht="18">
      <c r="C368" s="254"/>
      <c r="E368" s="254"/>
    </row>
    <row r="369" spans="3:5" ht="18">
      <c r="C369" s="254"/>
      <c r="E369" s="254"/>
    </row>
    <row r="370" spans="3:5" ht="18">
      <c r="C370" s="254"/>
      <c r="E370" s="254"/>
    </row>
    <row r="371" spans="3:5" ht="18">
      <c r="C371" s="254"/>
      <c r="E371" s="254"/>
    </row>
    <row r="372" spans="3:5" ht="18">
      <c r="C372" s="254"/>
      <c r="E372" s="254"/>
    </row>
    <row r="373" spans="3:5" ht="18">
      <c r="C373" s="254"/>
      <c r="E373" s="254"/>
    </row>
    <row r="374" spans="3:5" ht="18">
      <c r="C374" s="254"/>
      <c r="E374" s="254"/>
    </row>
    <row r="375" spans="3:5" ht="18">
      <c r="C375" s="254"/>
      <c r="E375" s="254"/>
    </row>
    <row r="376" spans="3:5" ht="18">
      <c r="C376" s="254"/>
      <c r="E376" s="254"/>
    </row>
    <row r="377" spans="3:5" ht="18">
      <c r="C377" s="254"/>
      <c r="E377" s="254"/>
    </row>
    <row r="378" spans="3:5" ht="18">
      <c r="C378" s="254"/>
      <c r="E378" s="254"/>
    </row>
    <row r="379" spans="3:5" ht="18">
      <c r="C379" s="254"/>
      <c r="E379" s="254"/>
    </row>
    <row r="380" spans="3:5" ht="18">
      <c r="C380" s="254"/>
      <c r="E380" s="254"/>
    </row>
    <row r="381" spans="3:5" ht="18">
      <c r="C381" s="254"/>
      <c r="E381" s="254"/>
    </row>
    <row r="382" spans="3:5" ht="18">
      <c r="C382" s="254"/>
      <c r="E382" s="254"/>
    </row>
    <row r="383" spans="3:5" ht="18">
      <c r="C383" s="254"/>
      <c r="E383" s="254"/>
    </row>
    <row r="384" spans="3:5" ht="18">
      <c r="C384" s="254"/>
      <c r="E384" s="254"/>
    </row>
    <row r="385" spans="3:5" ht="18">
      <c r="C385" s="254"/>
      <c r="E385" s="254"/>
    </row>
    <row r="386" spans="3:5" ht="18">
      <c r="C386" s="254"/>
      <c r="E386" s="254"/>
    </row>
    <row r="387" spans="3:5" ht="18">
      <c r="C387" s="254"/>
      <c r="E387" s="254"/>
    </row>
    <row r="388" spans="3:5" ht="18">
      <c r="C388" s="254"/>
      <c r="E388" s="254"/>
    </row>
    <row r="389" spans="3:5" ht="18">
      <c r="C389" s="254"/>
      <c r="E389" s="254"/>
    </row>
    <row r="390" spans="3:5" ht="18">
      <c r="C390" s="254"/>
      <c r="E390" s="254"/>
    </row>
    <row r="391" spans="3:5" ht="18">
      <c r="C391" s="254"/>
      <c r="E391" s="254"/>
    </row>
    <row r="392" spans="3:5" ht="18">
      <c r="C392" s="254"/>
      <c r="E392" s="254"/>
    </row>
    <row r="393" spans="3:5" ht="18">
      <c r="C393" s="254"/>
      <c r="E393" s="254"/>
    </row>
    <row r="394" spans="3:5" ht="18">
      <c r="C394" s="254"/>
      <c r="E394" s="254"/>
    </row>
    <row r="395" spans="3:5" ht="18">
      <c r="C395" s="254"/>
      <c r="E395" s="254"/>
    </row>
    <row r="396" spans="3:5" ht="18">
      <c r="C396" s="254"/>
      <c r="E396" s="254"/>
    </row>
    <row r="397" spans="3:5" ht="18">
      <c r="C397" s="254"/>
      <c r="E397" s="254"/>
    </row>
    <row r="398" spans="3:5" ht="18">
      <c r="C398" s="254"/>
      <c r="E398" s="254"/>
    </row>
    <row r="399" spans="3:5" ht="18">
      <c r="C399" s="254"/>
      <c r="E399" s="254"/>
    </row>
    <row r="400" spans="3:5" ht="18">
      <c r="C400" s="254"/>
      <c r="E400" s="254"/>
    </row>
    <row r="401" spans="3:5" ht="18">
      <c r="C401" s="254"/>
      <c r="E401" s="254"/>
    </row>
    <row r="402" spans="3:5" ht="18">
      <c r="C402" s="254"/>
      <c r="E402" s="254"/>
    </row>
    <row r="403" spans="3:5" ht="18">
      <c r="C403" s="254"/>
      <c r="E403" s="254"/>
    </row>
    <row r="404" spans="3:5" ht="18">
      <c r="C404" s="254"/>
      <c r="E404" s="254"/>
    </row>
    <row r="405" spans="3:5" ht="18">
      <c r="C405" s="254"/>
      <c r="E405" s="254"/>
    </row>
    <row r="406" spans="3:5" ht="18">
      <c r="C406" s="254"/>
      <c r="E406" s="254"/>
    </row>
    <row r="407" spans="3:5" ht="18">
      <c r="C407" s="254"/>
      <c r="E407" s="254"/>
    </row>
    <row r="408" spans="3:5" ht="18">
      <c r="C408" s="254"/>
      <c r="E408" s="254"/>
    </row>
    <row r="409" spans="3:5" ht="18">
      <c r="C409" s="254"/>
      <c r="E409" s="254"/>
    </row>
    <row r="410" spans="3:5" ht="18">
      <c r="C410" s="254"/>
      <c r="E410" s="254"/>
    </row>
    <row r="411" spans="3:5" ht="18">
      <c r="C411" s="254"/>
      <c r="E411" s="254"/>
    </row>
    <row r="412" spans="3:5" ht="18">
      <c r="C412" s="254"/>
      <c r="E412" s="254"/>
    </row>
    <row r="413" spans="3:5" ht="18">
      <c r="C413" s="254"/>
      <c r="E413" s="254"/>
    </row>
    <row r="414" spans="3:5" ht="18">
      <c r="C414" s="254"/>
      <c r="E414" s="254"/>
    </row>
    <row r="415" spans="3:5" ht="18">
      <c r="C415" s="254"/>
      <c r="E415" s="254"/>
    </row>
    <row r="416" spans="3:5" ht="18">
      <c r="C416" s="254"/>
      <c r="E416" s="254"/>
    </row>
    <row r="417" spans="3:5" ht="18">
      <c r="C417" s="254"/>
      <c r="E417" s="254"/>
    </row>
    <row r="418" spans="3:5" ht="18">
      <c r="C418" s="254"/>
      <c r="E418" s="254"/>
    </row>
    <row r="419" spans="3:5" ht="18">
      <c r="C419" s="254"/>
      <c r="E419" s="254"/>
    </row>
    <row r="420" spans="3:5" ht="18">
      <c r="C420" s="254"/>
      <c r="E420" s="254"/>
    </row>
    <row r="421" spans="3:5" ht="18">
      <c r="C421" s="254"/>
      <c r="E421" s="254"/>
    </row>
    <row r="422" spans="3:5" ht="18">
      <c r="C422" s="254"/>
      <c r="E422" s="254"/>
    </row>
    <row r="423" spans="3:5" ht="18">
      <c r="C423" s="254"/>
      <c r="E423" s="254"/>
    </row>
    <row r="424" spans="3:5" ht="18">
      <c r="C424" s="254"/>
      <c r="E424" s="254"/>
    </row>
    <row r="425" spans="3:5" ht="18">
      <c r="C425" s="254"/>
      <c r="E425" s="254"/>
    </row>
    <row r="426" spans="3:5" ht="18">
      <c r="C426" s="254"/>
      <c r="E426" s="254"/>
    </row>
    <row r="427" spans="3:5" ht="18">
      <c r="C427" s="254"/>
      <c r="E427" s="254"/>
    </row>
    <row r="428" spans="3:5" ht="18">
      <c r="C428" s="254"/>
      <c r="E428" s="254"/>
    </row>
    <row r="429" spans="3:5" ht="18">
      <c r="C429" s="254"/>
      <c r="E429" s="254"/>
    </row>
    <row r="430" spans="3:5" ht="18">
      <c r="C430" s="254"/>
      <c r="E430" s="254"/>
    </row>
    <row r="431" spans="3:5" ht="18">
      <c r="C431" s="254"/>
      <c r="E431" s="254"/>
    </row>
    <row r="432" spans="3:5" ht="18">
      <c r="C432" s="254"/>
      <c r="E432" s="254"/>
    </row>
    <row r="433" spans="3:5" ht="18">
      <c r="C433" s="254"/>
      <c r="E433" s="254"/>
    </row>
    <row r="434" spans="3:5" ht="18">
      <c r="C434" s="254"/>
      <c r="E434" s="254"/>
    </row>
    <row r="435" spans="3:5" ht="18">
      <c r="C435" s="254"/>
      <c r="E435" s="254"/>
    </row>
    <row r="436" spans="3:5" ht="18">
      <c r="C436" s="254"/>
      <c r="E436" s="254"/>
    </row>
    <row r="437" spans="3:5" ht="18">
      <c r="C437" s="254"/>
      <c r="E437" s="254"/>
    </row>
    <row r="438" spans="3:5" ht="18">
      <c r="C438" s="254"/>
      <c r="E438" s="254"/>
    </row>
    <row r="439" spans="3:5" ht="18">
      <c r="C439" s="254"/>
      <c r="E439" s="254"/>
    </row>
    <row r="440" spans="3:5" ht="18">
      <c r="C440" s="254"/>
      <c r="E440" s="254"/>
    </row>
    <row r="441" spans="3:5" ht="18">
      <c r="C441" s="254"/>
      <c r="E441" s="254"/>
    </row>
    <row r="442" spans="3:5" ht="18">
      <c r="C442" s="254"/>
      <c r="E442" s="254"/>
    </row>
    <row r="443" spans="3:5" ht="18">
      <c r="C443" s="254"/>
      <c r="E443" s="254"/>
    </row>
    <row r="444" spans="3:5" ht="18">
      <c r="C444" s="254"/>
      <c r="E444" s="254"/>
    </row>
    <row r="445" spans="3:5" ht="18">
      <c r="C445" s="254"/>
      <c r="E445" s="254"/>
    </row>
    <row r="446" spans="3:5" ht="18">
      <c r="C446" s="254"/>
      <c r="E446" s="254"/>
    </row>
    <row r="447" spans="3:5" ht="18">
      <c r="C447" s="254"/>
      <c r="E447" s="254"/>
    </row>
    <row r="448" spans="3:5" ht="18">
      <c r="C448" s="254"/>
      <c r="E448" s="254"/>
    </row>
    <row r="449" spans="3:5" ht="18">
      <c r="C449" s="254"/>
      <c r="E449" s="254"/>
    </row>
    <row r="450" spans="3:5" ht="18">
      <c r="C450" s="254"/>
      <c r="E450" s="254"/>
    </row>
    <row r="451" spans="3:5" ht="18">
      <c r="C451" s="254"/>
      <c r="E451" s="254"/>
    </row>
    <row r="452" spans="3:5" ht="18">
      <c r="C452" s="254"/>
      <c r="E452" s="254"/>
    </row>
    <row r="453" spans="3:5" ht="18">
      <c r="C453" s="254"/>
      <c r="E453" s="254"/>
    </row>
    <row r="454" spans="3:5" ht="18">
      <c r="C454" s="254"/>
      <c r="E454" s="254"/>
    </row>
    <row r="455" spans="3:5" ht="18">
      <c r="C455" s="254"/>
      <c r="E455" s="254"/>
    </row>
    <row r="456" spans="3:5" ht="18">
      <c r="C456" s="254"/>
      <c r="E456" s="254"/>
    </row>
    <row r="457" spans="3:5" ht="18">
      <c r="C457" s="254"/>
      <c r="E457" s="254"/>
    </row>
    <row r="458" spans="3:5" ht="18">
      <c r="C458" s="254"/>
      <c r="E458" s="254"/>
    </row>
    <row r="459" spans="3:5" ht="18">
      <c r="C459" s="254"/>
      <c r="E459" s="254"/>
    </row>
    <row r="460" spans="3:5" ht="18">
      <c r="C460" s="254"/>
      <c r="E460" s="254"/>
    </row>
    <row r="461" spans="3:5" ht="18">
      <c r="C461" s="254"/>
      <c r="E461" s="254"/>
    </row>
    <row r="462" spans="3:5" ht="18">
      <c r="C462" s="254"/>
      <c r="E462" s="254"/>
    </row>
    <row r="463" spans="3:5" ht="18">
      <c r="C463" s="254"/>
      <c r="E463" s="254"/>
    </row>
    <row r="464" spans="3:5" ht="18">
      <c r="C464" s="254"/>
      <c r="E464" s="254"/>
    </row>
    <row r="465" spans="3:5" ht="18">
      <c r="C465" s="254"/>
      <c r="E465" s="254"/>
    </row>
    <row r="466" spans="3:5" ht="18">
      <c r="C466" s="254"/>
      <c r="E466" s="254"/>
    </row>
    <row r="467" spans="3:5" ht="18">
      <c r="C467" s="254"/>
      <c r="E467" s="254"/>
    </row>
    <row r="468" spans="3:5" ht="18">
      <c r="C468" s="254"/>
      <c r="E468" s="254"/>
    </row>
    <row r="469" spans="3:5" ht="18">
      <c r="C469" s="254"/>
      <c r="E469" s="254"/>
    </row>
    <row r="470" spans="3:5" ht="18">
      <c r="C470" s="254"/>
      <c r="E470" s="254"/>
    </row>
    <row r="471" spans="3:5" ht="18">
      <c r="C471" s="254"/>
      <c r="E471" s="254"/>
    </row>
    <row r="472" spans="3:5" ht="18">
      <c r="C472" s="254"/>
      <c r="E472" s="254"/>
    </row>
    <row r="473" spans="3:5" ht="18">
      <c r="C473" s="254"/>
      <c r="E473" s="254"/>
    </row>
    <row r="474" spans="3:5" ht="18">
      <c r="C474" s="254"/>
      <c r="E474" s="254"/>
    </row>
    <row r="475" spans="3:5" ht="18">
      <c r="C475" s="254"/>
      <c r="E475" s="254"/>
    </row>
    <row r="476" spans="3:5" ht="18">
      <c r="C476" s="254"/>
      <c r="E476" s="254"/>
    </row>
    <row r="477" spans="3:5" ht="18">
      <c r="C477" s="254"/>
      <c r="E477" s="254"/>
    </row>
    <row r="478" spans="3:5" ht="18">
      <c r="C478" s="254"/>
      <c r="E478" s="254"/>
    </row>
    <row r="479" spans="3:5" ht="18">
      <c r="C479" s="254"/>
      <c r="E479" s="254"/>
    </row>
    <row r="480" spans="3:5" ht="18">
      <c r="C480" s="254"/>
      <c r="E480" s="254"/>
    </row>
    <row r="481" spans="3:5" ht="18">
      <c r="C481" s="254"/>
      <c r="E481" s="254"/>
    </row>
    <row r="482" spans="3:5" ht="18">
      <c r="C482" s="254"/>
      <c r="E482" s="254"/>
    </row>
    <row r="483" spans="3:5" ht="18">
      <c r="C483" s="254"/>
      <c r="E483" s="254"/>
    </row>
    <row r="484" spans="3:5" ht="18">
      <c r="C484" s="254"/>
      <c r="E484" s="254"/>
    </row>
    <row r="485" spans="3:5" ht="18">
      <c r="C485" s="254"/>
      <c r="E485" s="254"/>
    </row>
    <row r="486" spans="3:5" ht="18">
      <c r="C486" s="254"/>
      <c r="E486" s="254"/>
    </row>
    <row r="487" spans="3:5" ht="18">
      <c r="C487" s="254"/>
      <c r="E487" s="254"/>
    </row>
    <row r="488" spans="3:5" ht="18">
      <c r="C488" s="254"/>
      <c r="E488" s="254"/>
    </row>
    <row r="489" spans="3:5" ht="18">
      <c r="C489" s="254"/>
      <c r="E489" s="254"/>
    </row>
    <row r="490" spans="3:5" ht="18">
      <c r="C490" s="254"/>
      <c r="E490" s="254"/>
    </row>
    <row r="491" spans="3:5" ht="18">
      <c r="C491" s="254"/>
      <c r="E491" s="254"/>
    </row>
    <row r="492" spans="3:5" ht="18">
      <c r="C492" s="254"/>
      <c r="E492" s="254"/>
    </row>
    <row r="493" spans="3:5" ht="18">
      <c r="C493" s="254"/>
      <c r="E493" s="254"/>
    </row>
    <row r="494" spans="3:5" ht="18">
      <c r="C494" s="254"/>
      <c r="E494" s="254"/>
    </row>
    <row r="495" spans="3:5" ht="18">
      <c r="C495" s="254"/>
      <c r="E495" s="254"/>
    </row>
    <row r="496" spans="3:5" ht="18">
      <c r="C496" s="254"/>
      <c r="E496" s="254"/>
    </row>
    <row r="497" spans="3:5" ht="18">
      <c r="C497" s="254"/>
      <c r="E497" s="254"/>
    </row>
    <row r="498" spans="3:5" ht="18">
      <c r="C498" s="254"/>
      <c r="E498" s="254"/>
    </row>
    <row r="499" spans="3:5" ht="18">
      <c r="C499" s="254"/>
      <c r="E499" s="254"/>
    </row>
    <row r="500" spans="3:5" ht="18">
      <c r="C500" s="254"/>
      <c r="E500" s="254"/>
    </row>
    <row r="501" spans="3:5" ht="18">
      <c r="C501" s="254"/>
      <c r="E501" s="254"/>
    </row>
    <row r="502" spans="3:5" ht="18">
      <c r="C502" s="254"/>
      <c r="E502" s="254"/>
    </row>
    <row r="503" spans="3:5" ht="18">
      <c r="C503" s="254"/>
      <c r="E503" s="254"/>
    </row>
    <row r="504" spans="3:5" ht="18">
      <c r="C504" s="254"/>
      <c r="E504" s="254"/>
    </row>
    <row r="505" spans="3:5" ht="18">
      <c r="C505" s="254"/>
      <c r="E505" s="254"/>
    </row>
    <row r="506" spans="3:5" ht="18">
      <c r="C506" s="254"/>
      <c r="E506" s="254"/>
    </row>
    <row r="507" spans="3:5" ht="18">
      <c r="C507" s="254"/>
      <c r="E507" s="254"/>
    </row>
    <row r="508" spans="3:5" ht="18">
      <c r="C508" s="254"/>
      <c r="E508" s="254"/>
    </row>
    <row r="509" spans="3:5" ht="18">
      <c r="C509" s="254"/>
      <c r="E509" s="254"/>
    </row>
    <row r="510" spans="3:5" ht="18">
      <c r="C510" s="254"/>
      <c r="E510" s="254"/>
    </row>
    <row r="511" spans="3:5" ht="18">
      <c r="C511" s="254"/>
      <c r="E511" s="254"/>
    </row>
    <row r="512" spans="3:5" ht="18">
      <c r="C512" s="254"/>
      <c r="E512" s="254"/>
    </row>
    <row r="513" spans="3:5" ht="18">
      <c r="C513" s="254"/>
      <c r="E513" s="254"/>
    </row>
    <row r="514" spans="3:5" ht="18">
      <c r="C514" s="254"/>
      <c r="E514" s="254"/>
    </row>
    <row r="515" spans="3:5" ht="18">
      <c r="C515" s="254"/>
      <c r="E515" s="254"/>
    </row>
    <row r="516" spans="3:5" ht="18">
      <c r="C516" s="254"/>
      <c r="E516" s="254"/>
    </row>
    <row r="517" spans="3:5" ht="18">
      <c r="C517" s="254"/>
      <c r="E517" s="254"/>
    </row>
    <row r="518" spans="3:5" ht="18">
      <c r="C518" s="254"/>
      <c r="E518" s="254"/>
    </row>
    <row r="519" spans="3:5" ht="18">
      <c r="C519" s="254"/>
      <c r="E519" s="254"/>
    </row>
    <row r="520" spans="3:5" ht="18">
      <c r="C520" s="254"/>
      <c r="E520" s="254"/>
    </row>
    <row r="521" spans="3:5" ht="18">
      <c r="C521" s="254"/>
      <c r="E521" s="254"/>
    </row>
    <row r="522" spans="3:5" ht="18">
      <c r="C522" s="254"/>
      <c r="E522" s="254"/>
    </row>
    <row r="523" spans="3:5" ht="18">
      <c r="C523" s="254"/>
      <c r="E523" s="254"/>
    </row>
    <row r="524" spans="3:5" ht="18">
      <c r="C524" s="254"/>
      <c r="E524" s="254"/>
    </row>
    <row r="525" spans="3:5" ht="18">
      <c r="C525" s="254"/>
      <c r="E525" s="254"/>
    </row>
    <row r="526" spans="3:5" ht="18">
      <c r="C526" s="254"/>
      <c r="E526" s="254"/>
    </row>
    <row r="527" spans="3:5" ht="18">
      <c r="C527" s="254"/>
      <c r="E527" s="254"/>
    </row>
    <row r="528" spans="3:5" ht="18">
      <c r="C528" s="254"/>
      <c r="E528" s="254"/>
    </row>
    <row r="529" spans="3:5" ht="18">
      <c r="C529" s="254"/>
      <c r="E529" s="254"/>
    </row>
    <row r="530" spans="3:5" ht="18">
      <c r="C530" s="254"/>
      <c r="E530" s="254"/>
    </row>
    <row r="531" spans="3:5" ht="18">
      <c r="C531" s="254"/>
      <c r="E531" s="254"/>
    </row>
    <row r="532" spans="3:5" ht="18">
      <c r="C532" s="254"/>
      <c r="E532" s="254"/>
    </row>
    <row r="533" spans="3:5" ht="18">
      <c r="C533" s="254"/>
      <c r="E533" s="254"/>
    </row>
    <row r="534" spans="3:5" ht="18">
      <c r="C534" s="254"/>
      <c r="E534" s="254"/>
    </row>
    <row r="535" spans="3:5" ht="18">
      <c r="C535" s="254"/>
      <c r="E535" s="254"/>
    </row>
    <row r="536" spans="3:5" ht="18">
      <c r="C536" s="254"/>
      <c r="E536" s="254"/>
    </row>
    <row r="537" spans="3:5" ht="18">
      <c r="C537" s="254"/>
      <c r="E537" s="254"/>
    </row>
    <row r="538" spans="3:5" ht="18">
      <c r="C538" s="254"/>
      <c r="E538" s="254"/>
    </row>
    <row r="539" spans="3:5" ht="18">
      <c r="C539" s="254"/>
      <c r="E539" s="254"/>
    </row>
    <row r="540" spans="3:5" ht="18">
      <c r="C540" s="254"/>
      <c r="E540" s="254"/>
    </row>
    <row r="541" spans="3:5" ht="18">
      <c r="C541" s="254"/>
      <c r="E541" s="254"/>
    </row>
    <row r="542" spans="3:5" ht="18">
      <c r="C542" s="254"/>
      <c r="E542" s="254"/>
    </row>
    <row r="543" spans="3:5" ht="18">
      <c r="C543" s="254"/>
      <c r="E543" s="254"/>
    </row>
    <row r="544" spans="3:5" ht="18">
      <c r="C544" s="254"/>
      <c r="E544" s="254"/>
    </row>
    <row r="545" spans="3:5" ht="18">
      <c r="C545" s="254"/>
      <c r="E545" s="254"/>
    </row>
    <row r="546" spans="3:5" ht="18">
      <c r="C546" s="254"/>
      <c r="E546" s="254"/>
    </row>
    <row r="547" spans="3:5" ht="18">
      <c r="C547" s="254"/>
      <c r="E547" s="254"/>
    </row>
    <row r="548" spans="3:5" ht="18">
      <c r="C548" s="254"/>
      <c r="E548" s="254"/>
    </row>
    <row r="549" spans="3:5" ht="18">
      <c r="C549" s="254"/>
      <c r="E549" s="254"/>
    </row>
    <row r="550" spans="3:5" ht="18">
      <c r="C550" s="254"/>
      <c r="E550" s="254"/>
    </row>
    <row r="551" spans="3:5" ht="18">
      <c r="C551" s="254"/>
      <c r="E551" s="254"/>
    </row>
    <row r="552" spans="3:5" ht="18">
      <c r="C552" s="254"/>
      <c r="E552" s="254"/>
    </row>
    <row r="553" spans="3:5" ht="18">
      <c r="C553" s="254"/>
      <c r="E553" s="254"/>
    </row>
    <row r="554" spans="3:5" ht="18">
      <c r="C554" s="254"/>
      <c r="E554" s="254"/>
    </row>
    <row r="555" spans="3:5" ht="18">
      <c r="C555" s="254"/>
      <c r="E555" s="254"/>
    </row>
    <row r="556" spans="3:5" ht="18">
      <c r="C556" s="254"/>
      <c r="E556" s="254"/>
    </row>
    <row r="557" spans="3:5" ht="18">
      <c r="C557" s="254"/>
      <c r="E557" s="254"/>
    </row>
    <row r="558" spans="3:5" ht="18">
      <c r="C558" s="254"/>
      <c r="E558" s="254"/>
    </row>
    <row r="559" spans="3:5" ht="18">
      <c r="C559" s="254"/>
      <c r="E559" s="254"/>
    </row>
    <row r="560" spans="3:5" ht="18">
      <c r="C560" s="254"/>
      <c r="E560" s="254"/>
    </row>
    <row r="561" spans="3:5" ht="18">
      <c r="C561" s="254"/>
      <c r="E561" s="254"/>
    </row>
    <row r="562" spans="3:5" ht="18">
      <c r="C562" s="254"/>
      <c r="E562" s="254"/>
    </row>
    <row r="563" spans="3:5" ht="18">
      <c r="C563" s="254"/>
      <c r="E563" s="254"/>
    </row>
    <row r="564" spans="3:5" ht="18">
      <c r="C564" s="254"/>
      <c r="E564" s="254"/>
    </row>
    <row r="565" spans="3:5" ht="18">
      <c r="C565" s="254"/>
      <c r="E565" s="254"/>
    </row>
    <row r="566" spans="3:5" ht="18">
      <c r="C566" s="254"/>
      <c r="E566" s="254"/>
    </row>
    <row r="567" spans="3:5" ht="18">
      <c r="C567" s="254"/>
      <c r="E567" s="254"/>
    </row>
    <row r="568" spans="3:5" ht="18">
      <c r="C568" s="254"/>
      <c r="E568" s="254"/>
    </row>
    <row r="569" spans="3:5" ht="18">
      <c r="C569" s="254"/>
      <c r="E569" s="254"/>
    </row>
    <row r="570" spans="3:5" ht="18">
      <c r="C570" s="254"/>
      <c r="E570" s="254"/>
    </row>
    <row r="571" spans="3:5" ht="18">
      <c r="C571" s="254"/>
      <c r="E571" s="254"/>
    </row>
    <row r="572" spans="3:5" ht="18">
      <c r="C572" s="254"/>
      <c r="E572" s="254"/>
    </row>
    <row r="573" spans="3:5" ht="18">
      <c r="C573" s="254"/>
      <c r="E573" s="254"/>
    </row>
    <row r="574" spans="3:5" ht="18">
      <c r="C574" s="254"/>
      <c r="E574" s="254"/>
    </row>
    <row r="575" spans="3:5" ht="18">
      <c r="C575" s="254"/>
      <c r="E575" s="254"/>
    </row>
    <row r="576" spans="3:5" ht="18">
      <c r="C576" s="254"/>
      <c r="E576" s="254"/>
    </row>
    <row r="577" spans="3:5" ht="18">
      <c r="C577" s="254"/>
      <c r="E577" s="254"/>
    </row>
    <row r="578" spans="3:5" ht="18">
      <c r="C578" s="254"/>
      <c r="E578" s="254"/>
    </row>
    <row r="579" spans="3:5" ht="18">
      <c r="C579" s="254"/>
      <c r="E579" s="254"/>
    </row>
    <row r="580" spans="3:5" ht="18">
      <c r="C580" s="254"/>
      <c r="E580" s="254"/>
    </row>
    <row r="581" spans="3:5" ht="18">
      <c r="C581" s="254"/>
      <c r="E581" s="254"/>
    </row>
    <row r="582" spans="3:5" ht="18">
      <c r="C582" s="254"/>
      <c r="E582" s="254"/>
    </row>
    <row r="583" spans="3:5" ht="18">
      <c r="C583" s="254"/>
      <c r="E583" s="254"/>
    </row>
    <row r="584" spans="3:5" ht="18">
      <c r="C584" s="254"/>
      <c r="E584" s="254"/>
    </row>
    <row r="585" spans="3:5" ht="18">
      <c r="C585" s="254"/>
      <c r="E585" s="254"/>
    </row>
    <row r="586" spans="3:5" ht="18">
      <c r="C586" s="254"/>
      <c r="E586" s="254"/>
    </row>
    <row r="587" spans="3:5" ht="18">
      <c r="C587" s="254"/>
      <c r="E587" s="254"/>
    </row>
    <row r="588" spans="3:5" ht="18">
      <c r="C588" s="254"/>
      <c r="E588" s="254"/>
    </row>
    <row r="589" spans="3:5" ht="18">
      <c r="C589" s="254"/>
      <c r="E589" s="254"/>
    </row>
    <row r="590" spans="3:5" ht="18">
      <c r="C590" s="254"/>
      <c r="E590" s="254"/>
    </row>
    <row r="591" spans="3:5" ht="18">
      <c r="C591" s="254"/>
      <c r="E591" s="254"/>
    </row>
    <row r="592" spans="3:5" ht="18">
      <c r="C592" s="254"/>
      <c r="E592" s="254"/>
    </row>
    <row r="593" spans="3:5" ht="18">
      <c r="C593" s="254"/>
      <c r="E593" s="254"/>
    </row>
    <row r="594" spans="3:5" ht="18">
      <c r="C594" s="254"/>
      <c r="E594" s="254"/>
    </row>
    <row r="595" spans="3:5" ht="18">
      <c r="C595" s="254"/>
      <c r="E595" s="254"/>
    </row>
    <row r="596" spans="3:5" ht="18">
      <c r="C596" s="254"/>
      <c r="E596" s="254"/>
    </row>
    <row r="597" spans="3:5" ht="18">
      <c r="C597" s="254"/>
      <c r="E597" s="254"/>
    </row>
    <row r="598" spans="3:5" ht="18">
      <c r="C598" s="254"/>
      <c r="E598" s="254"/>
    </row>
    <row r="599" spans="3:5" ht="18">
      <c r="C599" s="254"/>
      <c r="E599" s="254"/>
    </row>
    <row r="600" spans="3:5" ht="18">
      <c r="C600" s="254"/>
      <c r="E600" s="254"/>
    </row>
    <row r="601" spans="3:5" ht="18">
      <c r="C601" s="254"/>
      <c r="E601" s="254"/>
    </row>
    <row r="602" spans="3:5" ht="18">
      <c r="C602" s="254"/>
      <c r="E602" s="254"/>
    </row>
    <row r="603" spans="3:5" ht="18">
      <c r="C603" s="254"/>
      <c r="E603" s="254"/>
    </row>
    <row r="604" spans="3:5" ht="18">
      <c r="C604" s="254"/>
      <c r="E604" s="254"/>
    </row>
    <row r="605" spans="3:5" ht="18">
      <c r="C605" s="254"/>
      <c r="E605" s="254"/>
    </row>
    <row r="606" spans="3:5" ht="18">
      <c r="C606" s="254"/>
      <c r="E606" s="254"/>
    </row>
    <row r="607" spans="3:5" ht="18">
      <c r="C607" s="254"/>
      <c r="E607" s="254"/>
    </row>
    <row r="608" spans="3:5" ht="18">
      <c r="C608" s="254"/>
      <c r="E608" s="254"/>
    </row>
    <row r="609" spans="3:5" ht="18">
      <c r="C609" s="254"/>
      <c r="E609" s="254"/>
    </row>
    <row r="610" spans="3:5" ht="18">
      <c r="C610" s="254"/>
      <c r="E610" s="254"/>
    </row>
    <row r="611" spans="3:5" ht="18">
      <c r="C611" s="254"/>
      <c r="E611" s="254"/>
    </row>
    <row r="612" spans="3:5" ht="18">
      <c r="C612" s="254"/>
      <c r="E612" s="254"/>
    </row>
    <row r="613" spans="3:5" ht="18">
      <c r="C613" s="254"/>
      <c r="E613" s="254"/>
    </row>
    <row r="614" spans="3:5" ht="18">
      <c r="C614" s="254"/>
      <c r="E614" s="254"/>
    </row>
    <row r="615" spans="3:5" ht="18">
      <c r="C615" s="254"/>
      <c r="E615" s="254"/>
    </row>
    <row r="616" spans="3:5" ht="18">
      <c r="C616" s="254"/>
      <c r="E616" s="254"/>
    </row>
    <row r="617" spans="3:5" ht="18">
      <c r="C617" s="254"/>
      <c r="E617" s="254"/>
    </row>
    <row r="618" spans="3:5" ht="18">
      <c r="C618" s="254"/>
      <c r="E618" s="254"/>
    </row>
    <row r="619" spans="3:5" ht="18">
      <c r="C619" s="254"/>
      <c r="E619" s="254"/>
    </row>
    <row r="620" ht="18">
      <c r="E620" s="254"/>
    </row>
    <row r="621" ht="18">
      <c r="E621" s="254"/>
    </row>
    <row r="622" ht="18">
      <c r="E622" s="254"/>
    </row>
    <row r="623" ht="18">
      <c r="E623" s="254"/>
    </row>
  </sheetData>
  <sheetProtection selectLockedCells="1" selectUnlockedCells="1"/>
  <mergeCells count="2">
    <mergeCell ref="A55:B55"/>
    <mergeCell ref="C55:D55"/>
  </mergeCells>
  <printOptions horizontalCentered="1"/>
  <pageMargins left="0.984251968503937" right="0.3937007874015748" top="0.7874015748031497" bottom="0.7874015748031497" header="0.5118110236220472" footer="0"/>
  <pageSetup horizontalDpi="300" verticalDpi="3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2021-02-17T09:20:49Z</cp:lastPrinted>
  <dcterms:modified xsi:type="dcterms:W3CDTF">2021-03-03T07:26:25Z</dcterms:modified>
  <cp:category/>
  <cp:version/>
  <cp:contentType/>
  <cp:contentStatus/>
</cp:coreProperties>
</file>